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10" activeTab="0"/>
  </bookViews>
  <sheets>
    <sheet name="Meede 1" sheetId="1" r:id="rId1"/>
  </sheets>
  <definedNames>
    <definedName name="_xlnm.Print_Area" localSheetId="0">'Meede 1'!$A$1:$I$42</definedName>
  </definedNames>
  <calcPr fullCalcOnLoad="1"/>
</workbook>
</file>

<file path=xl/comments1.xml><?xml version="1.0" encoding="utf-8"?>
<comments xmlns="http://schemas.openxmlformats.org/spreadsheetml/2006/main">
  <authors>
    <author>Siiri</author>
    <author>Sirle</author>
    <author>Saima M?nd</author>
  </authors>
  <commentList>
    <comment ref="F6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KOP </t>
        </r>
        <r>
          <rPr>
            <sz val="9"/>
            <rFont val="Tahoma"/>
            <family val="2"/>
          </rPr>
          <t xml:space="preserve"> toetus võib olla kuni 90% projekti eelarvest
Maksimaalselt 2500€</t>
        </r>
      </text>
    </comment>
    <comment ref="G6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Omafinantseering peab olema vähemalt 10% projekti eelarvest</t>
        </r>
      </text>
    </comment>
    <comment ref="A32" authorId="1">
      <text>
        <r>
          <rPr>
            <sz val="9"/>
            <rFont val="Tahoma"/>
            <family val="2"/>
          </rPr>
          <t>üldkulusid, sh side-, sõidukite kütuse-, bürooruumide rendi-, bürootarvete jms kulusid, ei ole vaja eraldi välja tuua, kirjutage siia ainult summa</t>
        </r>
      </text>
    </comment>
    <comment ref="I16" authorId="2">
      <text>
        <r>
          <rPr>
            <sz val="9"/>
            <rFont val="Tahoma"/>
            <family val="2"/>
          </rPr>
          <t>1) siin kajastage konkreetse ürituse või ürituste kogumi  korraldamisega seotud otsesed kulud
2) üle 1000 € maksvate tööde,teenuste ja vara soetuse puhul on vaja küsida vähemalt 2 hinnapäringut  (võetud hinnapäringute ülevaade esitatakse Meede 1 taotlusvormi punktis 7)</t>
        </r>
      </text>
    </comment>
    <comment ref="F34" authorId="1">
      <text>
        <r>
          <rPr>
            <b/>
            <sz val="9"/>
            <rFont val="Tahoma"/>
            <family val="2"/>
          </rPr>
          <t xml:space="preserve">Toetuse piirsumma on 2500€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<sst xmlns="http://schemas.openxmlformats.org/spreadsheetml/2006/main" count="62" uniqueCount="53">
  <si>
    <t xml:space="preserve">Taotleja: </t>
  </si>
  <si>
    <t>Projekt:</t>
  </si>
  <si>
    <t>Projekti eelarve (eurodes)</t>
  </si>
  <si>
    <t>Eelarve seletuskiri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</si>
  <si>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</si>
  <si>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</si>
  <si>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</si>
  <si>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</si>
  <si>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</si>
  <si>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</si>
  <si>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</si>
  <si>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</si>
  <si>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 xml:space="preserve">2.1.  </t>
  </si>
  <si>
    <t xml:space="preserve">2.2. </t>
  </si>
  <si>
    <t xml:space="preserve">2.3. </t>
  </si>
  <si>
    <t>PROJEKTI  EELARVE KOKKU</t>
  </si>
  <si>
    <t>Osatähtsused kogu projekti eelarvest</t>
  </si>
  <si>
    <t>Projekti eelarve ja finantseerimisallikate kontroll:</t>
  </si>
  <si>
    <t>Kas projekti eelarve ja finantseerimisallikad on tasakaalus?</t>
  </si>
  <si>
    <t>maksimum</t>
  </si>
  <si>
    <t>Üldkulude osatähtsus  KOP  toetusest</t>
  </si>
  <si>
    <t>Kas KOP toetus on kuni 90% projekti eelarvest?</t>
  </si>
  <si>
    <t>Kas üldkulud jäävad 10% piiridesse KOP kogutoetusest?</t>
  </si>
  <si>
    <t>Kas KOP toetus jääb programmis lubatud summa piiridesse?</t>
  </si>
  <si>
    <t>Kas omafinantseering on vähemalt 10% projekti eelarvest?</t>
  </si>
  <si>
    <t>Finantseerimisallikad</t>
  </si>
  <si>
    <t xml:space="preserve">KOP toetus 
</t>
  </si>
  <si>
    <t xml:space="preserve"> </t>
  </si>
  <si>
    <t xml:space="preserve">Rahaline omafinant-seering 
</t>
  </si>
  <si>
    <t>1.3.</t>
  </si>
  <si>
    <t>1.4.</t>
  </si>
  <si>
    <t>1.6. Sotsiaalmaks 33%</t>
  </si>
  <si>
    <t>1.5. Töötuskindlustusmakse 0,8%</t>
  </si>
  <si>
    <t>Esitage kõikide kulude kohta täpne kalkulatsioon ning vajalikkuse põhjendus. Kui on teada tööde ja/või teenuste pakkuja, tooge ta ka nimeliselt kindlasti välja. 
NB! TÄITMISEKS KOHUSTUSLIK</t>
  </si>
  <si>
    <t>KOP 2020 meede 1:  KOGUKONNA ARENG</t>
  </si>
  <si>
    <t>2020.a kevadise taotlusvooru abikõlblikkuse periood on 01.04.20 - 01.04.21
2020.a sügisese taotlusvooru abikõlblikkuse periood on 01.10.20 - 01.10.21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</si>
  <si>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</si>
  <si>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</si>
  <si>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</si>
  <si>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</si>
  <si>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</si>
  <si>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</si>
  <si>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</si>
  <si>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</si>
  <si>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</si>
  <si>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</si>
  <si>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</si>
  <si>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</si>
  <si>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r>
      <t xml:space="preserve">EELARVE </t>
    </r>
    <r>
      <rPr>
        <i/>
        <sz val="12"/>
        <rFont val="Calibri"/>
        <family val="2"/>
      </rPr>
      <t>(taotleja täidab ainult valgeid ja ristiga tähistamata lahtreid</t>
    </r>
    <r>
      <rPr>
        <i/>
        <sz val="14"/>
        <rFont val="Calibri"/>
        <family val="2"/>
      </rPr>
      <t>)</t>
    </r>
  </si>
  <si>
    <r>
      <t xml:space="preserve">1. Tööjõukulud kokku </t>
    </r>
    <r>
      <rPr>
        <sz val="11"/>
        <color indexed="12"/>
        <rFont val="Calibri"/>
        <family val="2"/>
      </rPr>
      <t xml:space="preserve"> (töölepingute, töövõtulepinute ja käsinduslepingute alusel makstavad töötasud koos maksudega)</t>
    </r>
  </si>
  <si>
    <r>
      <t xml:space="preserve">3. Üldkulud </t>
    </r>
    <r>
      <rPr>
        <sz val="11"/>
        <color indexed="12"/>
        <rFont val="Calibri"/>
        <family val="2"/>
      </rPr>
      <t>(kuni 10% KOP toetuse kogusummast)</t>
    </r>
  </si>
  <si>
    <t>1. Tööjõukulud kokku</t>
  </si>
  <si>
    <t>2. Teenused, soetused, transpordikulud ning lõivud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</si>
</sst>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_ ;[Red]\-#,##0\ "/>
    <numFmt numFmtId="175" formatCode="#,##0.00_ ;[Red]\-#,##0.00\ "/>
    <numFmt numFmtId="176" formatCode="_-* #,##0.00\ [$EUR]_-;\-* #,##0.00\ [$EUR]_-;_-* &quot;-&quot;??\ [$EUR]_-;_-@_-"/>
    <numFmt numFmtId="177" formatCode="dd\.mm\.yyyy;@"/>
    <numFmt numFmtId="178" formatCode="0.000%"/>
    <numFmt numFmtId="179" formatCode="0.0000%"/>
    <numFmt numFmtId="180" formatCode="0.00000%"/>
    <numFmt numFmtId="181" formatCode="[$-425]dddd\,\ d\.\ mmmm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i/>
      <sz val="12"/>
      <name val="Calibri"/>
      <family val="2"/>
    </font>
    <font>
      <i/>
      <sz val="14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sz val="11"/>
      <color indexed="40"/>
      <name val="Calibri"/>
      <family val="2"/>
    </font>
    <font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sz val="11"/>
      <color rgb="FF000000"/>
      <name val="Calibri"/>
      <family val="2"/>
    </font>
    <font>
      <u val="single"/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8" fillId="0" borderId="0" xfId="57" applyFont="1" applyAlignment="1">
      <alignment/>
      <protection/>
    </xf>
    <xf numFmtId="0" fontId="29" fillId="0" borderId="0" xfId="57" applyFont="1">
      <alignment/>
      <protection/>
    </xf>
    <xf numFmtId="0" fontId="28" fillId="0" borderId="0" xfId="57" applyFont="1" applyBorder="1" applyAlignment="1">
      <alignment/>
      <protection/>
    </xf>
    <xf numFmtId="0" fontId="30" fillId="0" borderId="0" xfId="57" applyFont="1" applyProtection="1">
      <alignment/>
      <protection hidden="1"/>
    </xf>
    <xf numFmtId="0" fontId="31" fillId="33" borderId="10" xfId="57" applyFont="1" applyFill="1" applyBorder="1" applyAlignment="1">
      <alignment horizontal="right" indent="3"/>
      <protection/>
    </xf>
    <xf numFmtId="0" fontId="32" fillId="0" borderId="0" xfId="57" applyFont="1" applyProtection="1">
      <alignment/>
      <protection hidden="1"/>
    </xf>
    <xf numFmtId="0" fontId="33" fillId="0" borderId="0" xfId="57" applyFont="1">
      <alignment/>
      <protection/>
    </xf>
    <xf numFmtId="0" fontId="31" fillId="33" borderId="11" xfId="57" applyFont="1" applyFill="1" applyBorder="1" applyAlignment="1">
      <alignment horizontal="right" indent="3"/>
      <protection/>
    </xf>
    <xf numFmtId="0" fontId="33" fillId="0" borderId="0" xfId="57" applyFont="1" applyAlignment="1">
      <alignment vertical="center"/>
      <protection/>
    </xf>
    <xf numFmtId="0" fontId="33" fillId="0" borderId="0" xfId="57" applyFont="1" applyBorder="1">
      <alignment/>
      <protection/>
    </xf>
    <xf numFmtId="0" fontId="33" fillId="0" borderId="0" xfId="57" applyFont="1" applyBorder="1" applyAlignment="1">
      <alignment horizontal="center" vertical="top" wrapText="1"/>
      <protection/>
    </xf>
    <xf numFmtId="0" fontId="33" fillId="0" borderId="0" xfId="57" applyFont="1" applyAlignment="1">
      <alignment horizontal="center" vertical="top" wrapText="1"/>
      <protection/>
    </xf>
    <xf numFmtId="0" fontId="33" fillId="0" borderId="0" xfId="57" applyFont="1" applyFill="1" applyBorder="1" applyAlignment="1">
      <alignment horizontal="left" vertical="center" wrapText="1"/>
      <protection/>
    </xf>
    <xf numFmtId="0" fontId="33" fillId="0" borderId="0" xfId="57" applyFont="1" applyBorder="1" applyAlignment="1">
      <alignment horizontal="left" vertical="center" wrapText="1"/>
      <protection/>
    </xf>
    <xf numFmtId="0" fontId="33" fillId="0" borderId="0" xfId="57" applyFont="1" applyAlignment="1">
      <alignment horizontal="left" vertical="center" wrapText="1"/>
      <protection/>
    </xf>
    <xf numFmtId="0" fontId="33" fillId="0" borderId="0" xfId="57" applyFont="1" applyBorder="1" applyAlignment="1">
      <alignment/>
      <protection/>
    </xf>
    <xf numFmtId="0" fontId="33" fillId="0" borderId="0" xfId="57" applyFont="1" applyAlignment="1">
      <alignment/>
      <protection/>
    </xf>
    <xf numFmtId="0" fontId="34" fillId="0" borderId="0" xfId="57" applyFont="1" applyAlignment="1">
      <alignment horizontal="left" vertical="center"/>
      <protection/>
    </xf>
    <xf numFmtId="0" fontId="33" fillId="0" borderId="0" xfId="57" applyFont="1" applyAlignment="1">
      <alignment horizontal="left" vertical="center"/>
      <protection/>
    </xf>
    <xf numFmtId="10" fontId="0" fillId="0" borderId="10" xfId="61" applyNumberFormat="1" applyFont="1" applyBorder="1" applyAlignment="1">
      <alignment horizontal="center" vertical="center" shrinkToFit="1"/>
    </xf>
    <xf numFmtId="175" fontId="35" fillId="33" borderId="10" xfId="57" applyNumberFormat="1" applyFont="1" applyFill="1" applyBorder="1" applyAlignment="1">
      <alignment horizontal="center" vertical="center" shrinkToFit="1"/>
      <protection/>
    </xf>
    <xf numFmtId="10" fontId="0" fillId="0" borderId="10" xfId="61" applyNumberFormat="1" applyFont="1" applyFill="1" applyBorder="1" applyAlignment="1">
      <alignment horizontal="center" vertical="center" shrinkToFit="1"/>
    </xf>
    <xf numFmtId="0" fontId="33" fillId="0" borderId="0" xfId="57" applyFont="1" applyAlignment="1" applyProtection="1">
      <alignment horizontal="center"/>
      <protection hidden="1"/>
    </xf>
    <xf numFmtId="0" fontId="33" fillId="0" borderId="0" xfId="57" applyFont="1" applyProtection="1">
      <alignment/>
      <protection hidden="1"/>
    </xf>
    <xf numFmtId="0" fontId="36" fillId="0" borderId="0" xfId="57" applyFont="1" applyAlignment="1" applyProtection="1">
      <alignment horizontal="center"/>
      <protection hidden="1"/>
    </xf>
    <xf numFmtId="0" fontId="37" fillId="0" borderId="0" xfId="57" applyFont="1" applyAlignment="1" applyProtection="1">
      <alignment horizontal="left"/>
      <protection hidden="1"/>
    </xf>
    <xf numFmtId="0" fontId="37" fillId="0" borderId="0" xfId="57" applyFont="1" applyAlignment="1" applyProtection="1">
      <alignment/>
      <protection hidden="1"/>
    </xf>
    <xf numFmtId="0" fontId="38" fillId="0" borderId="0" xfId="57" applyFont="1" applyAlignment="1">
      <alignment horizontal="left"/>
      <protection/>
    </xf>
    <xf numFmtId="0" fontId="33" fillId="0" borderId="0" xfId="57" applyFont="1" applyFill="1" applyBorder="1" applyAlignment="1">
      <alignment vertical="top" wrapText="1"/>
      <protection/>
    </xf>
    <xf numFmtId="0" fontId="39" fillId="0" borderId="0" xfId="57" applyFont="1" applyFill="1" applyAlignment="1" applyProtection="1">
      <alignment shrinkToFit="1"/>
      <protection hidden="1"/>
    </xf>
    <xf numFmtId="0" fontId="40" fillId="0" borderId="0" xfId="57" applyFont="1" applyFill="1" applyAlignment="1" applyProtection="1">
      <alignment/>
      <protection hidden="1"/>
    </xf>
    <xf numFmtId="0" fontId="33" fillId="0" borderId="0" xfId="57" applyFont="1" applyFill="1" applyAlignment="1" applyProtection="1">
      <alignment/>
      <protection hidden="1"/>
    </xf>
    <xf numFmtId="0" fontId="33" fillId="0" borderId="0" xfId="57" applyFont="1" applyFill="1" applyAlignment="1">
      <alignment/>
      <protection/>
    </xf>
    <xf numFmtId="0" fontId="35" fillId="33" borderId="10" xfId="57" applyFont="1" applyFill="1" applyBorder="1" applyAlignment="1">
      <alignment horizontal="center" vertical="center"/>
      <protection/>
    </xf>
    <xf numFmtId="0" fontId="37" fillId="0" borderId="0" xfId="57" applyFont="1" applyBorder="1" applyProtection="1">
      <alignment/>
      <protection hidden="1"/>
    </xf>
    <xf numFmtId="0" fontId="37" fillId="0" borderId="0" xfId="57" applyFont="1" applyBorder="1" applyAlignment="1" applyProtection="1">
      <alignment horizontal="center" vertical="top" wrapText="1"/>
      <protection hidden="1"/>
    </xf>
    <xf numFmtId="175" fontId="36" fillId="33" borderId="10" xfId="57" applyNumberFormat="1" applyFont="1" applyFill="1" applyBorder="1" applyAlignment="1">
      <alignment horizontal="center" vertical="center" shrinkToFit="1"/>
      <protection/>
    </xf>
    <xf numFmtId="175" fontId="9" fillId="33" borderId="10" xfId="57" applyNumberFormat="1" applyFont="1" applyFill="1" applyBorder="1" applyAlignment="1">
      <alignment horizontal="center" vertical="center" shrinkToFit="1"/>
      <protection/>
    </xf>
    <xf numFmtId="0" fontId="36" fillId="34" borderId="10" xfId="57" applyFont="1" applyFill="1" applyBorder="1" applyAlignment="1">
      <alignment horizontal="left" vertical="center" wrapText="1" indent="1"/>
      <protection/>
    </xf>
    <xf numFmtId="0" fontId="36" fillId="0" borderId="0" xfId="57" applyFont="1" applyFill="1" applyBorder="1" applyAlignment="1">
      <alignment horizontal="left" vertical="center" wrapText="1"/>
      <protection/>
    </xf>
    <xf numFmtId="175" fontId="38" fillId="33" borderId="10" xfId="57" applyNumberFormat="1" applyFont="1" applyFill="1" applyBorder="1" applyAlignment="1">
      <alignment horizontal="center" shrinkToFit="1"/>
      <protection/>
    </xf>
    <xf numFmtId="0" fontId="37" fillId="0" borderId="0" xfId="57" applyFont="1" applyBorder="1" applyAlignment="1" applyProtection="1">
      <alignment horizontal="left"/>
      <protection hidden="1"/>
    </xf>
    <xf numFmtId="175" fontId="36" fillId="34" borderId="10" xfId="57" applyNumberFormat="1" applyFont="1" applyFill="1" applyBorder="1" applyAlignment="1">
      <alignment horizontal="left" vertical="center" wrapText="1" indent="1" shrinkToFit="1"/>
      <protection/>
    </xf>
    <xf numFmtId="0" fontId="37" fillId="0" borderId="0" xfId="57" applyFont="1" applyAlignment="1" applyProtection="1">
      <alignment horizontal="left" vertical="center"/>
      <protection hidden="1"/>
    </xf>
    <xf numFmtId="0" fontId="38" fillId="0" borderId="10" xfId="57" applyFont="1" applyBorder="1" applyAlignment="1" applyProtection="1">
      <alignment horizontal="left" vertical="center" indent="1" shrinkToFit="1"/>
      <protection locked="0"/>
    </xf>
    <xf numFmtId="0" fontId="37" fillId="0" borderId="0" xfId="57" applyFont="1" applyAlignment="1" applyProtection="1">
      <alignment horizontal="left" vertical="center" indent="1"/>
      <protection hidden="1"/>
    </xf>
    <xf numFmtId="0" fontId="38" fillId="0" borderId="10" xfId="57" applyNumberFormat="1" applyFont="1" applyBorder="1" applyAlignment="1" applyProtection="1">
      <alignment horizontal="left" vertical="center" indent="1" shrinkToFit="1"/>
      <protection locked="0"/>
    </xf>
    <xf numFmtId="175" fontId="38" fillId="0" borderId="10" xfId="57" applyNumberFormat="1" applyFont="1" applyFill="1" applyBorder="1" applyAlignment="1" applyProtection="1">
      <alignment horizontal="center" vertical="center" shrinkToFit="1"/>
      <protection locked="0"/>
    </xf>
    <xf numFmtId="175" fontId="36" fillId="0" borderId="0" xfId="57" applyNumberFormat="1" applyFont="1" applyFill="1" applyBorder="1" applyAlignment="1">
      <alignment horizontal="left" vertical="center" shrinkToFit="1"/>
      <protection/>
    </xf>
    <xf numFmtId="175" fontId="38" fillId="33" borderId="10" xfId="57" applyNumberFormat="1" applyFont="1" applyFill="1" applyBorder="1" applyAlignment="1">
      <alignment horizontal="center" vertical="center" shrinkToFit="1"/>
      <protection/>
    </xf>
    <xf numFmtId="175" fontId="38" fillId="0" borderId="10" xfId="57" applyNumberFormat="1" applyFont="1" applyBorder="1" applyAlignment="1">
      <alignment horizontal="center" vertical="center" shrinkToFit="1"/>
      <protection/>
    </xf>
    <xf numFmtId="0" fontId="38" fillId="0" borderId="0" xfId="57" applyFont="1" applyFill="1" applyBorder="1" applyAlignment="1" applyProtection="1">
      <alignment vertical="top" wrapText="1"/>
      <protection locked="0"/>
    </xf>
    <xf numFmtId="10" fontId="38" fillId="0" borderId="10" xfId="61" applyNumberFormat="1" applyFont="1" applyFill="1" applyBorder="1" applyAlignment="1">
      <alignment horizontal="center" vertical="center" shrinkToFit="1"/>
    </xf>
    <xf numFmtId="0" fontId="37" fillId="0" borderId="0" xfId="57" applyFont="1" applyAlignment="1" applyProtection="1">
      <alignment vertical="center"/>
      <protection hidden="1"/>
    </xf>
    <xf numFmtId="0" fontId="38" fillId="0" borderId="0" xfId="57" applyFont="1" applyAlignment="1" applyProtection="1">
      <alignment horizontal="center"/>
      <protection hidden="1"/>
    </xf>
    <xf numFmtId="0" fontId="61" fillId="0" borderId="0" xfId="57" applyFont="1" applyAlignment="1" applyProtection="1">
      <alignment vertical="top"/>
      <protection hidden="1"/>
    </xf>
    <xf numFmtId="0" fontId="61" fillId="0" borderId="0" xfId="57" applyFont="1" applyBorder="1" applyAlignment="1" applyProtection="1">
      <alignment vertical="top"/>
      <protection hidden="1"/>
    </xf>
    <xf numFmtId="0" fontId="37" fillId="0" borderId="0" xfId="57" applyFont="1" applyProtection="1">
      <alignment/>
      <protection hidden="1"/>
    </xf>
    <xf numFmtId="0" fontId="38" fillId="0" borderId="0" xfId="57" applyFont="1" applyAlignment="1" applyProtection="1">
      <alignment horizontal="left"/>
      <protection locked="0"/>
    </xf>
    <xf numFmtId="0" fontId="35" fillId="0" borderId="0" xfId="57" applyFont="1" applyAlignment="1" applyProtection="1">
      <alignment horizontal="right"/>
      <protection hidden="1"/>
    </xf>
    <xf numFmtId="0" fontId="38" fillId="0" borderId="0" xfId="57" applyFont="1" applyAlignment="1" applyProtection="1">
      <alignment/>
      <protection hidden="1"/>
    </xf>
    <xf numFmtId="0" fontId="38" fillId="0" borderId="10" xfId="57" applyFont="1" applyBorder="1" applyAlignment="1" applyProtection="1">
      <alignment horizontal="center" vertical="center" shrinkToFit="1"/>
      <protection locked="0"/>
    </xf>
    <xf numFmtId="174" fontId="38" fillId="0" borderId="10" xfId="57" applyNumberFormat="1" applyFont="1" applyBorder="1" applyAlignment="1" applyProtection="1">
      <alignment horizontal="center" vertical="center" shrinkToFit="1"/>
      <protection locked="0"/>
    </xf>
    <xf numFmtId="175" fontId="38" fillId="0" borderId="10" xfId="57" applyNumberFormat="1" applyFont="1" applyBorder="1" applyAlignment="1" applyProtection="1">
      <alignment horizontal="center" vertical="center" shrinkToFit="1"/>
      <protection locked="0"/>
    </xf>
    <xf numFmtId="0" fontId="38" fillId="0" borderId="10" xfId="57" applyFont="1" applyBorder="1" applyAlignment="1">
      <alignment horizontal="center" vertical="center" shrinkToFit="1"/>
      <protection/>
    </xf>
    <xf numFmtId="174" fontId="38" fillId="0" borderId="10" xfId="57" applyNumberFormat="1" applyFont="1" applyBorder="1" applyAlignment="1">
      <alignment horizontal="center" vertical="center" shrinkToFit="1"/>
      <protection/>
    </xf>
    <xf numFmtId="175" fontId="38" fillId="0" borderId="10" xfId="57" applyNumberFormat="1" applyFont="1" applyBorder="1" applyAlignment="1" applyProtection="1">
      <alignment horizontal="center" vertical="center" shrinkToFit="1"/>
      <protection/>
    </xf>
    <xf numFmtId="0" fontId="38" fillId="0" borderId="10" xfId="57" applyFont="1" applyBorder="1" applyAlignment="1">
      <alignment horizontal="left" vertical="center" indent="1" shrinkToFit="1"/>
      <protection/>
    </xf>
    <xf numFmtId="0" fontId="35" fillId="33" borderId="10" xfId="57" applyFont="1" applyFill="1" applyBorder="1" applyAlignment="1">
      <alignment horizontal="center" vertical="center" wrapText="1"/>
      <protection/>
    </xf>
    <xf numFmtId="0" fontId="35" fillId="33" borderId="10" xfId="57" applyFont="1" applyFill="1" applyBorder="1" applyAlignment="1">
      <alignment vertical="center"/>
      <protection/>
    </xf>
    <xf numFmtId="0" fontId="35" fillId="34" borderId="10" xfId="57" applyFont="1" applyFill="1" applyBorder="1" applyAlignment="1">
      <alignment horizontal="center" vertical="center" wrapText="1"/>
      <protection/>
    </xf>
    <xf numFmtId="175" fontId="38" fillId="0" borderId="10" xfId="57" applyNumberFormat="1" applyFont="1" applyFill="1" applyBorder="1" applyAlignment="1" applyProtection="1">
      <alignment horizontal="left" vertical="top" wrapText="1" indent="1" shrinkToFit="1"/>
      <protection locked="0"/>
    </xf>
    <xf numFmtId="0" fontId="38" fillId="0" borderId="0" xfId="57" applyFont="1" applyAlignment="1" applyProtection="1">
      <alignment horizontal="left" indent="1" shrinkToFit="1"/>
      <protection hidden="1"/>
    </xf>
    <xf numFmtId="0" fontId="31" fillId="33" borderId="10" xfId="57" applyFont="1" applyFill="1" applyBorder="1" applyAlignment="1">
      <alignment horizontal="center" vertical="center" wrapText="1"/>
      <protection/>
    </xf>
    <xf numFmtId="0" fontId="31" fillId="33" borderId="10" xfId="57" applyFont="1" applyFill="1" applyBorder="1" applyAlignment="1">
      <alignment horizontal="center" vertical="center"/>
      <protection/>
    </xf>
    <xf numFmtId="0" fontId="62" fillId="0" borderId="10" xfId="57" applyFont="1" applyBorder="1" applyAlignment="1" applyProtection="1">
      <alignment horizontal="left" vertical="top" wrapText="1" indent="1" shrinkToFit="1"/>
      <protection locked="0"/>
    </xf>
    <xf numFmtId="0" fontId="36" fillId="33" borderId="10" xfId="57" applyFont="1" applyFill="1" applyBorder="1" applyAlignment="1" applyProtection="1">
      <alignment horizontal="left" vertical="center" wrapText="1" indent="1"/>
      <protection locked="0"/>
    </xf>
    <xf numFmtId="0" fontId="38" fillId="0" borderId="10" xfId="57" applyFont="1" applyBorder="1" applyAlignment="1" applyProtection="1">
      <alignment horizontal="left" vertical="center" wrapText="1" indent="1"/>
      <protection locked="0"/>
    </xf>
    <xf numFmtId="0" fontId="35" fillId="33" borderId="10" xfId="57" applyFont="1" applyFill="1" applyBorder="1" applyAlignment="1">
      <alignment horizontal="center" vertical="top" wrapText="1"/>
      <protection/>
    </xf>
    <xf numFmtId="0" fontId="36" fillId="33" borderId="10" xfId="57" applyFont="1" applyFill="1" applyBorder="1" applyAlignment="1">
      <alignment horizontal="left" vertical="center" wrapText="1" indent="1"/>
      <protection/>
    </xf>
    <xf numFmtId="0" fontId="38" fillId="0" borderId="10" xfId="57" applyFont="1" applyBorder="1" applyAlignment="1">
      <alignment horizontal="left" vertical="center" wrapText="1" indent="1"/>
      <protection/>
    </xf>
    <xf numFmtId="0" fontId="37" fillId="0" borderId="0" xfId="57" applyFont="1" applyAlignment="1" applyProtection="1">
      <alignment horizontal="left" shrinkToFit="1"/>
      <protection hidden="1"/>
    </xf>
    <xf numFmtId="0" fontId="0" fillId="0" borderId="0" xfId="0" applyFont="1" applyAlignment="1">
      <alignment horizontal="left"/>
    </xf>
    <xf numFmtId="0" fontId="31" fillId="0" borderId="10" xfId="57" applyFont="1" applyFill="1" applyBorder="1" applyAlignment="1" applyProtection="1">
      <alignment horizontal="left" vertical="center"/>
      <protection locked="0"/>
    </xf>
    <xf numFmtId="0" fontId="31" fillId="0" borderId="12" xfId="57" applyFont="1" applyFill="1" applyBorder="1" applyAlignment="1" applyProtection="1">
      <alignment horizontal="left" vertical="center" shrinkToFit="1"/>
      <protection locked="0"/>
    </xf>
    <xf numFmtId="0" fontId="31" fillId="0" borderId="13" xfId="57" applyFont="1" applyFill="1" applyBorder="1" applyAlignment="1" applyProtection="1">
      <alignment horizontal="left" vertical="center" shrinkToFit="1"/>
      <protection locked="0"/>
    </xf>
    <xf numFmtId="0" fontId="31" fillId="0" borderId="14" xfId="57" applyFont="1" applyFill="1" applyBorder="1" applyAlignment="1" applyProtection="1">
      <alignment horizontal="left" vertical="center" shrinkToFit="1"/>
      <protection locked="0"/>
    </xf>
    <xf numFmtId="0" fontId="35" fillId="33" borderId="10" xfId="57" applyFont="1" applyFill="1" applyBorder="1" applyAlignment="1">
      <alignment horizontal="center" vertical="center"/>
      <protection/>
    </xf>
    <xf numFmtId="0" fontId="35" fillId="33" borderId="10" xfId="57" applyFont="1" applyFill="1" applyBorder="1" applyAlignment="1">
      <alignment horizontal="left" vertical="center" indent="1"/>
      <protection/>
    </xf>
    <xf numFmtId="0" fontId="35" fillId="33" borderId="10" xfId="57" applyFont="1" applyFill="1" applyBorder="1" applyAlignment="1">
      <alignment horizontal="left" vertical="center" indent="2"/>
      <protection/>
    </xf>
    <xf numFmtId="0" fontId="38" fillId="0" borderId="10" xfId="57" applyFont="1" applyBorder="1" applyAlignment="1">
      <alignment horizontal="left" indent="2"/>
      <protection/>
    </xf>
    <xf numFmtId="0" fontId="38" fillId="0" borderId="10" xfId="57" applyFont="1" applyFill="1" applyBorder="1" applyAlignment="1">
      <alignment horizontal="right" vertical="center" indent="1"/>
      <protection/>
    </xf>
    <xf numFmtId="0" fontId="36" fillId="33" borderId="10" xfId="57" applyFont="1" applyFill="1" applyBorder="1" applyAlignment="1">
      <alignment horizontal="left" vertical="center" wrapText="1"/>
      <protection/>
    </xf>
    <xf numFmtId="0" fontId="35" fillId="33" borderId="10" xfId="57" applyFont="1" applyFill="1" applyBorder="1" applyAlignment="1">
      <alignment horizontal="left" vertical="center" wrapText="1" indent="1"/>
      <protection/>
    </xf>
    <xf numFmtId="0" fontId="40" fillId="0" borderId="0" xfId="57" applyFont="1" applyAlignment="1" applyProtection="1">
      <alignment horizontal="left" vertical="center" shrinkToFit="1"/>
      <protection hidden="1"/>
    </xf>
    <xf numFmtId="0" fontId="38" fillId="0" borderId="10" xfId="57" applyFont="1" applyBorder="1" applyAlignment="1">
      <alignment horizontal="right" vertical="center" wrapText="1" indent="1"/>
      <protection/>
    </xf>
    <xf numFmtId="0" fontId="38" fillId="0" borderId="10" xfId="57" applyFont="1" applyBorder="1" applyAlignment="1">
      <alignment horizontal="left" vertical="center" indent="1"/>
      <protection/>
    </xf>
    <xf numFmtId="0" fontId="63" fillId="0" borderId="0" xfId="57" applyFont="1" applyAlignment="1" applyProtection="1">
      <alignment/>
      <protection hidden="1"/>
    </xf>
    <xf numFmtId="176" fontId="35" fillId="0" borderId="0" xfId="57" applyNumberFormat="1" applyFont="1" applyAlignment="1" applyProtection="1">
      <alignment horizont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46"/>
  <sheetViews>
    <sheetView showGridLines="0" tabSelected="1" zoomScalePageLayoutView="0" workbookViewId="0" topLeftCell="A29">
      <selection activeCell="G22" sqref="G22"/>
    </sheetView>
  </sheetViews>
  <sheetFormatPr defaultColWidth="9.140625" defaultRowHeight="15"/>
  <cols>
    <col min="1" max="1" width="39.28125" style="7" customWidth="1"/>
    <col min="2" max="2" width="6.57421875" style="7" customWidth="1"/>
    <col min="3" max="3" width="8.00390625" style="7" customWidth="1"/>
    <col min="4" max="4" width="8.57421875" style="7" customWidth="1"/>
    <col min="5" max="5" width="9.8515625" style="7" customWidth="1"/>
    <col min="6" max="7" width="10.7109375" style="7" customWidth="1"/>
    <col min="8" max="8" width="9.7109375" style="7" customWidth="1"/>
    <col min="9" max="9" width="86.00390625" style="33" customWidth="1"/>
    <col min="10" max="10" width="6.57421875" style="6" customWidth="1"/>
    <col min="11" max="16384" width="9.140625" style="7" customWidth="1"/>
  </cols>
  <sheetData>
    <row r="1" spans="1:10" s="2" customFormat="1" ht="22.5" customHeight="1">
      <c r="A1" s="1" t="s">
        <v>34</v>
      </c>
      <c r="C1" s="3"/>
      <c r="E1" s="3"/>
      <c r="F1" s="3"/>
      <c r="G1" s="3" t="s">
        <v>48</v>
      </c>
      <c r="H1" s="3"/>
      <c r="I1" s="3"/>
      <c r="J1" s="4"/>
    </row>
    <row r="2" spans="1:9" ht="18.75" customHeight="1">
      <c r="A2" s="5" t="s">
        <v>0</v>
      </c>
      <c r="B2" s="84"/>
      <c r="C2" s="84"/>
      <c r="D2" s="84"/>
      <c r="E2" s="84"/>
      <c r="F2" s="84"/>
      <c r="G2" s="84"/>
      <c r="H2" s="84"/>
      <c r="I2" s="84"/>
    </row>
    <row r="3" spans="1:9" ht="18" customHeight="1">
      <c r="A3" s="8" t="s">
        <v>1</v>
      </c>
      <c r="B3" s="85"/>
      <c r="C3" s="86"/>
      <c r="D3" s="86"/>
      <c r="E3" s="86"/>
      <c r="F3" s="86"/>
      <c r="G3" s="86"/>
      <c r="H3" s="86"/>
      <c r="I3" s="87"/>
    </row>
    <row r="4" spans="1:9" ht="37.5" customHeight="1">
      <c r="A4" s="74" t="s">
        <v>35</v>
      </c>
      <c r="B4" s="75"/>
      <c r="C4" s="75"/>
      <c r="D4" s="75"/>
      <c r="E4" s="75"/>
      <c r="F4" s="75"/>
      <c r="G4" s="75"/>
      <c r="H4" s="75"/>
      <c r="I4" s="75"/>
    </row>
    <row r="5" spans="1:13" ht="20.25" customHeight="1">
      <c r="A5" s="89" t="s">
        <v>2</v>
      </c>
      <c r="B5" s="89"/>
      <c r="C5" s="89"/>
      <c r="D5" s="89"/>
      <c r="E5" s="89"/>
      <c r="F5" s="90" t="s">
        <v>25</v>
      </c>
      <c r="G5" s="90"/>
      <c r="H5" s="91"/>
      <c r="I5" s="34" t="s">
        <v>3</v>
      </c>
      <c r="J5" s="35"/>
      <c r="K5" s="10"/>
      <c r="L5" s="10"/>
      <c r="M5" s="10"/>
    </row>
    <row r="6" spans="1:13" ht="12" customHeight="1">
      <c r="A6" s="94" t="s">
        <v>4</v>
      </c>
      <c r="B6" s="69" t="s">
        <v>5</v>
      </c>
      <c r="C6" s="69" t="s">
        <v>6</v>
      </c>
      <c r="D6" s="69" t="s">
        <v>7</v>
      </c>
      <c r="E6" s="69" t="s">
        <v>8</v>
      </c>
      <c r="F6" s="69" t="s">
        <v>26</v>
      </c>
      <c r="G6" s="79" t="s">
        <v>28</v>
      </c>
      <c r="H6" s="88" t="s">
        <v>8</v>
      </c>
      <c r="I6" s="71" t="s">
        <v>33</v>
      </c>
      <c r="J6" s="35"/>
      <c r="K6" s="10"/>
      <c r="L6" s="10"/>
      <c r="M6" s="10"/>
    </row>
    <row r="7" spans="1:13" ht="17.25" customHeight="1">
      <c r="A7" s="89"/>
      <c r="B7" s="70"/>
      <c r="C7" s="70"/>
      <c r="D7" s="70"/>
      <c r="E7" s="70"/>
      <c r="F7" s="69"/>
      <c r="G7" s="79"/>
      <c r="H7" s="88"/>
      <c r="I7" s="71"/>
      <c r="J7" s="35"/>
      <c r="K7" s="10"/>
      <c r="L7" s="10"/>
      <c r="M7" s="10"/>
    </row>
    <row r="8" spans="1:13" s="12" customFormat="1" ht="16.5" customHeight="1">
      <c r="A8" s="89"/>
      <c r="B8" s="70"/>
      <c r="C8" s="70"/>
      <c r="D8" s="70"/>
      <c r="E8" s="70"/>
      <c r="F8" s="69"/>
      <c r="G8" s="79"/>
      <c r="H8" s="88"/>
      <c r="I8" s="71"/>
      <c r="J8" s="36"/>
      <c r="K8" s="11"/>
      <c r="L8" s="11"/>
      <c r="M8" s="11"/>
    </row>
    <row r="9" spans="1:13" s="15" customFormat="1" ht="37.5" customHeight="1">
      <c r="A9" s="80" t="s">
        <v>49</v>
      </c>
      <c r="B9" s="81"/>
      <c r="C9" s="81"/>
      <c r="D9" s="81"/>
      <c r="E9" s="37">
        <f>SUM(E10:E15)</f>
        <v>0</v>
      </c>
      <c r="F9" s="38">
        <f>SUM(F10:F15)</f>
        <v>0</v>
      </c>
      <c r="G9" s="38">
        <f>SUM(G10:G15)</f>
        <v>0</v>
      </c>
      <c r="H9" s="37">
        <f>SUM(H10:H15)</f>
        <v>0</v>
      </c>
      <c r="I9" s="39" t="s">
        <v>51</v>
      </c>
      <c r="J9" s="40"/>
      <c r="K9" s="13"/>
      <c r="L9" s="13"/>
      <c r="M9" s="14"/>
    </row>
    <row r="10" spans="1:13" s="17" customFormat="1" ht="15" customHeight="1">
      <c r="A10" s="45" t="s">
        <v>9</v>
      </c>
      <c r="B10" s="62"/>
      <c r="C10" s="63"/>
      <c r="D10" s="64"/>
      <c r="E10" s="41">
        <f>C10*D10</f>
        <v>0</v>
      </c>
      <c r="F10" s="64"/>
      <c r="G10" s="64"/>
      <c r="H10" s="41">
        <f aca="true" t="shared" si="0" ref="H10:H15">F10+G10</f>
        <v>0</v>
      </c>
      <c r="I10" s="72"/>
      <c r="J10" s="42" t="str">
        <f aca="true" t="shared" si="1" ref="J10:J22">IF(E10=H10," ","Eelarve ja fin.allikad pole omavahel tasakaalus")</f>
        <v> </v>
      </c>
      <c r="K10" s="16"/>
      <c r="L10" s="16"/>
      <c r="M10" s="16"/>
    </row>
    <row r="11" spans="1:13" s="17" customFormat="1" ht="15" customHeight="1">
      <c r="A11" s="45" t="s">
        <v>11</v>
      </c>
      <c r="B11" s="62"/>
      <c r="C11" s="63"/>
      <c r="D11" s="64"/>
      <c r="E11" s="41">
        <f>C11*D11</f>
        <v>0</v>
      </c>
      <c r="F11" s="64"/>
      <c r="G11" s="64"/>
      <c r="H11" s="41">
        <f t="shared" si="0"/>
        <v>0</v>
      </c>
      <c r="I11" s="72"/>
      <c r="J11" s="42" t="str">
        <f t="shared" si="1"/>
        <v> </v>
      </c>
      <c r="K11" s="16"/>
      <c r="L11" s="16"/>
      <c r="M11" s="16"/>
    </row>
    <row r="12" spans="1:13" s="17" customFormat="1" ht="15" customHeight="1">
      <c r="A12" s="45" t="s">
        <v>29</v>
      </c>
      <c r="B12" s="62"/>
      <c r="C12" s="63"/>
      <c r="D12" s="64"/>
      <c r="E12" s="41">
        <f>C12*D12</f>
        <v>0</v>
      </c>
      <c r="F12" s="64"/>
      <c r="G12" s="64"/>
      <c r="H12" s="41">
        <f t="shared" si="0"/>
        <v>0</v>
      </c>
      <c r="I12" s="72"/>
      <c r="J12" s="42"/>
      <c r="K12" s="16"/>
      <c r="L12" s="16"/>
      <c r="M12" s="16"/>
    </row>
    <row r="13" spans="1:13" s="17" customFormat="1" ht="15" customHeight="1">
      <c r="A13" s="45" t="s">
        <v>30</v>
      </c>
      <c r="B13" s="62"/>
      <c r="C13" s="63"/>
      <c r="D13" s="64"/>
      <c r="E13" s="41">
        <f>C13*D13</f>
        <v>0</v>
      </c>
      <c r="F13" s="64"/>
      <c r="G13" s="64"/>
      <c r="H13" s="41">
        <f t="shared" si="0"/>
        <v>0</v>
      </c>
      <c r="I13" s="72"/>
      <c r="J13" s="42" t="str">
        <f t="shared" si="1"/>
        <v> </v>
      </c>
      <c r="K13" s="16"/>
      <c r="L13" s="16"/>
      <c r="M13" s="16"/>
    </row>
    <row r="14" spans="1:13" s="17" customFormat="1" ht="15" customHeight="1">
      <c r="A14" s="68" t="s">
        <v>32</v>
      </c>
      <c r="B14" s="65" t="s">
        <v>10</v>
      </c>
      <c r="C14" s="66" t="s">
        <v>10</v>
      </c>
      <c r="D14" s="51" t="s">
        <v>10</v>
      </c>
      <c r="E14" s="41">
        <f>SUM(E10:E13)*0.8%</f>
        <v>0</v>
      </c>
      <c r="F14" s="67">
        <f>SUM(F10:F13)*0.8%</f>
        <v>0</v>
      </c>
      <c r="G14" s="67">
        <f>SUM(G10:G13)*0.8%</f>
        <v>0</v>
      </c>
      <c r="H14" s="41">
        <f t="shared" si="0"/>
        <v>0</v>
      </c>
      <c r="I14" s="72"/>
      <c r="J14" s="42" t="str">
        <f t="shared" si="1"/>
        <v> </v>
      </c>
      <c r="K14" s="16"/>
      <c r="L14" s="16"/>
      <c r="M14" s="16"/>
    </row>
    <row r="15" spans="1:10" s="17" customFormat="1" ht="15" customHeight="1">
      <c r="A15" s="68" t="s">
        <v>31</v>
      </c>
      <c r="B15" s="65" t="s">
        <v>10</v>
      </c>
      <c r="C15" s="66" t="s">
        <v>10</v>
      </c>
      <c r="D15" s="51" t="s">
        <v>10</v>
      </c>
      <c r="E15" s="41">
        <f>SUM(E10:E13)*33%</f>
        <v>0</v>
      </c>
      <c r="F15" s="67">
        <f>SUM(F10:F13)*33%</f>
        <v>0</v>
      </c>
      <c r="G15" s="67">
        <f>SUM(G10:G13)*33%</f>
        <v>0</v>
      </c>
      <c r="H15" s="41">
        <f t="shared" si="0"/>
        <v>0</v>
      </c>
      <c r="I15" s="72"/>
      <c r="J15" s="26" t="str">
        <f t="shared" si="1"/>
        <v> </v>
      </c>
    </row>
    <row r="16" spans="1:14" s="18" customFormat="1" ht="37.5" customHeight="1">
      <c r="A16" s="77" t="s">
        <v>52</v>
      </c>
      <c r="B16" s="78"/>
      <c r="C16" s="78"/>
      <c r="D16" s="78"/>
      <c r="E16" s="37">
        <f>SUM(E17:E31)</f>
        <v>0</v>
      </c>
      <c r="F16" s="38">
        <f>SUM(F17:F31)</f>
        <v>0</v>
      </c>
      <c r="G16" s="38">
        <f>SUM(G17:G31)</f>
        <v>0</v>
      </c>
      <c r="H16" s="37">
        <f>SUM(H17:H31)</f>
        <v>0</v>
      </c>
      <c r="I16" s="43" t="str">
        <f>A16</f>
        <v>2. Teenused, soetused, transpordikulud ning lõivud</v>
      </c>
      <c r="J16" s="44" t="str">
        <f t="shared" si="1"/>
        <v> </v>
      </c>
      <c r="N16" s="18" t="s">
        <v>27</v>
      </c>
    </row>
    <row r="17" spans="1:10" ht="15" customHeight="1">
      <c r="A17" s="45" t="s">
        <v>12</v>
      </c>
      <c r="B17" s="62"/>
      <c r="C17" s="63"/>
      <c r="D17" s="64"/>
      <c r="E17" s="41">
        <f aca="true" t="shared" si="2" ref="E17:E26">C17*D17</f>
        <v>0</v>
      </c>
      <c r="F17" s="64"/>
      <c r="G17" s="64"/>
      <c r="H17" s="41">
        <f aca="true" t="shared" si="3" ref="H17:H26">SUM(F17:G17)</f>
        <v>0</v>
      </c>
      <c r="I17" s="76"/>
      <c r="J17" s="46" t="str">
        <f t="shared" si="1"/>
        <v> </v>
      </c>
    </row>
    <row r="18" spans="1:10" ht="15" customHeight="1">
      <c r="A18" s="45" t="s">
        <v>13</v>
      </c>
      <c r="B18" s="62"/>
      <c r="C18" s="63"/>
      <c r="D18" s="64"/>
      <c r="E18" s="41">
        <f t="shared" si="2"/>
        <v>0</v>
      </c>
      <c r="F18" s="64"/>
      <c r="G18" s="64"/>
      <c r="H18" s="41">
        <f t="shared" si="3"/>
        <v>0</v>
      </c>
      <c r="I18" s="76"/>
      <c r="J18" s="46" t="str">
        <f t="shared" si="1"/>
        <v> </v>
      </c>
    </row>
    <row r="19" spans="1:10" ht="15" customHeight="1">
      <c r="A19" s="45" t="s">
        <v>14</v>
      </c>
      <c r="B19" s="62"/>
      <c r="C19" s="63"/>
      <c r="D19" s="64"/>
      <c r="E19" s="41">
        <f t="shared" si="2"/>
        <v>0</v>
      </c>
      <c r="F19" s="64"/>
      <c r="G19" s="64"/>
      <c r="H19" s="41">
        <f t="shared" si="3"/>
        <v>0</v>
      </c>
      <c r="I19" s="76"/>
      <c r="J19" s="46" t="str">
        <f t="shared" si="1"/>
        <v> </v>
      </c>
    </row>
    <row r="20" spans="1:10" ht="15" customHeight="1">
      <c r="A20" s="45" t="s">
        <v>36</v>
      </c>
      <c r="B20" s="62"/>
      <c r="C20" s="63"/>
      <c r="D20" s="64"/>
      <c r="E20" s="41">
        <f t="shared" si="2"/>
        <v>0</v>
      </c>
      <c r="F20" s="64"/>
      <c r="G20" s="64"/>
      <c r="H20" s="41">
        <f t="shared" si="3"/>
        <v>0</v>
      </c>
      <c r="I20" s="76"/>
      <c r="J20" s="46" t="str">
        <f t="shared" si="1"/>
        <v> </v>
      </c>
    </row>
    <row r="21" spans="1:10" ht="15" customHeight="1">
      <c r="A21" s="45" t="s">
        <v>37</v>
      </c>
      <c r="B21" s="62"/>
      <c r="C21" s="63"/>
      <c r="D21" s="64"/>
      <c r="E21" s="41">
        <f t="shared" si="2"/>
        <v>0</v>
      </c>
      <c r="F21" s="64"/>
      <c r="G21" s="64"/>
      <c r="H21" s="41">
        <f t="shared" si="3"/>
        <v>0</v>
      </c>
      <c r="I21" s="76"/>
      <c r="J21" s="46" t="str">
        <f t="shared" si="1"/>
        <v> </v>
      </c>
    </row>
    <row r="22" spans="1:10" ht="15" customHeight="1">
      <c r="A22" s="45" t="s">
        <v>38</v>
      </c>
      <c r="B22" s="62"/>
      <c r="C22" s="63"/>
      <c r="D22" s="64"/>
      <c r="E22" s="41">
        <f t="shared" si="2"/>
        <v>0</v>
      </c>
      <c r="F22" s="64"/>
      <c r="G22" s="64"/>
      <c r="H22" s="41">
        <f t="shared" si="3"/>
        <v>0</v>
      </c>
      <c r="I22" s="76"/>
      <c r="J22" s="46" t="str">
        <f t="shared" si="1"/>
        <v> </v>
      </c>
    </row>
    <row r="23" spans="1:10" ht="15" customHeight="1">
      <c r="A23" s="47" t="s">
        <v>39</v>
      </c>
      <c r="B23" s="62"/>
      <c r="C23" s="63"/>
      <c r="D23" s="64"/>
      <c r="E23" s="41">
        <f t="shared" si="2"/>
        <v>0</v>
      </c>
      <c r="F23" s="64"/>
      <c r="G23" s="64"/>
      <c r="H23" s="41">
        <f t="shared" si="3"/>
        <v>0</v>
      </c>
      <c r="I23" s="76"/>
      <c r="J23" s="46"/>
    </row>
    <row r="24" spans="1:10" ht="15" customHeight="1">
      <c r="A24" s="47" t="s">
        <v>40</v>
      </c>
      <c r="B24" s="62"/>
      <c r="C24" s="63"/>
      <c r="D24" s="64"/>
      <c r="E24" s="41">
        <f t="shared" si="2"/>
        <v>0</v>
      </c>
      <c r="F24" s="64"/>
      <c r="G24" s="64"/>
      <c r="H24" s="41">
        <f t="shared" si="3"/>
        <v>0</v>
      </c>
      <c r="I24" s="76"/>
      <c r="J24" s="46" t="str">
        <f aca="true" t="shared" si="4" ref="J24:J32">IF(E24=H24," ","Eelarve ja fin.allikad pole omavahel tasakaalus")</f>
        <v> </v>
      </c>
    </row>
    <row r="25" spans="1:10" ht="15" customHeight="1">
      <c r="A25" s="47" t="s">
        <v>41</v>
      </c>
      <c r="B25" s="62"/>
      <c r="C25" s="63"/>
      <c r="D25" s="64"/>
      <c r="E25" s="41">
        <f t="shared" si="2"/>
        <v>0</v>
      </c>
      <c r="F25" s="64"/>
      <c r="G25" s="64"/>
      <c r="H25" s="41">
        <f t="shared" si="3"/>
        <v>0</v>
      </c>
      <c r="I25" s="76"/>
      <c r="J25" s="46" t="str">
        <f t="shared" si="4"/>
        <v> </v>
      </c>
    </row>
    <row r="26" spans="1:10" ht="15" customHeight="1">
      <c r="A26" s="47" t="s">
        <v>42</v>
      </c>
      <c r="B26" s="62"/>
      <c r="C26" s="63"/>
      <c r="D26" s="64"/>
      <c r="E26" s="41">
        <f t="shared" si="2"/>
        <v>0</v>
      </c>
      <c r="F26" s="64"/>
      <c r="G26" s="64"/>
      <c r="H26" s="41">
        <f t="shared" si="3"/>
        <v>0</v>
      </c>
      <c r="I26" s="76"/>
      <c r="J26" s="46" t="str">
        <f t="shared" si="4"/>
        <v> </v>
      </c>
    </row>
    <row r="27" spans="1:10" ht="15" customHeight="1">
      <c r="A27" s="47" t="s">
        <v>43</v>
      </c>
      <c r="B27" s="62"/>
      <c r="C27" s="63"/>
      <c r="D27" s="64"/>
      <c r="E27" s="41">
        <f>C27*D27</f>
        <v>0</v>
      </c>
      <c r="F27" s="64"/>
      <c r="G27" s="64"/>
      <c r="H27" s="41">
        <f>SUM(F27:G27)</f>
        <v>0</v>
      </c>
      <c r="I27" s="76"/>
      <c r="J27" s="46" t="str">
        <f t="shared" si="4"/>
        <v> </v>
      </c>
    </row>
    <row r="28" spans="1:10" ht="15" customHeight="1">
      <c r="A28" s="47" t="s">
        <v>44</v>
      </c>
      <c r="B28" s="62"/>
      <c r="C28" s="63"/>
      <c r="D28" s="64"/>
      <c r="E28" s="41">
        <f>C28*D28</f>
        <v>0</v>
      </c>
      <c r="F28" s="64"/>
      <c r="G28" s="64"/>
      <c r="H28" s="41">
        <f>SUM(F28:G28)</f>
        <v>0</v>
      </c>
      <c r="I28" s="76"/>
      <c r="J28" s="46" t="str">
        <f t="shared" si="4"/>
        <v> </v>
      </c>
    </row>
    <row r="29" spans="1:10" ht="15" customHeight="1">
      <c r="A29" s="47" t="s">
        <v>45</v>
      </c>
      <c r="B29" s="62"/>
      <c r="C29" s="63"/>
      <c r="D29" s="64"/>
      <c r="E29" s="41">
        <f>C29*D29</f>
        <v>0</v>
      </c>
      <c r="F29" s="64"/>
      <c r="G29" s="64"/>
      <c r="H29" s="41">
        <f>SUM(F29:G29)</f>
        <v>0</v>
      </c>
      <c r="I29" s="76"/>
      <c r="J29" s="46"/>
    </row>
    <row r="30" spans="1:10" ht="15" customHeight="1">
      <c r="A30" s="47" t="s">
        <v>46</v>
      </c>
      <c r="B30" s="62"/>
      <c r="C30" s="63"/>
      <c r="D30" s="64"/>
      <c r="E30" s="41">
        <f>C30*D30</f>
        <v>0</v>
      </c>
      <c r="F30" s="64"/>
      <c r="G30" s="64"/>
      <c r="H30" s="41">
        <f>SUM(F30:G30)</f>
        <v>0</v>
      </c>
      <c r="I30" s="76"/>
      <c r="J30" s="46" t="str">
        <f t="shared" si="4"/>
        <v> </v>
      </c>
    </row>
    <row r="31" spans="1:10" ht="15" customHeight="1">
      <c r="A31" s="47" t="s">
        <v>47</v>
      </c>
      <c r="B31" s="62"/>
      <c r="C31" s="63"/>
      <c r="D31" s="64"/>
      <c r="E31" s="41">
        <f>C31*D31</f>
        <v>0</v>
      </c>
      <c r="F31" s="64"/>
      <c r="G31" s="64"/>
      <c r="H31" s="41">
        <f>SUM(F31:G31)</f>
        <v>0</v>
      </c>
      <c r="I31" s="76"/>
      <c r="J31" s="46" t="str">
        <f t="shared" si="4"/>
        <v> </v>
      </c>
    </row>
    <row r="32" spans="1:10" s="19" customFormat="1" ht="37.5" customHeight="1">
      <c r="A32" s="93" t="s">
        <v>50</v>
      </c>
      <c r="B32" s="93"/>
      <c r="C32" s="93"/>
      <c r="D32" s="93"/>
      <c r="E32" s="37">
        <f>F32</f>
        <v>0</v>
      </c>
      <c r="F32" s="48"/>
      <c r="G32" s="38" t="s">
        <v>10</v>
      </c>
      <c r="H32" s="37">
        <f>F32</f>
        <v>0</v>
      </c>
      <c r="I32" s="49"/>
      <c r="J32" s="44" t="str">
        <f t="shared" si="4"/>
        <v> </v>
      </c>
    </row>
    <row r="33" spans="1:10" s="9" customFormat="1" ht="21" customHeight="1">
      <c r="A33" s="96" t="s">
        <v>20</v>
      </c>
      <c r="B33" s="96"/>
      <c r="C33" s="96"/>
      <c r="D33" s="96"/>
      <c r="E33" s="50" t="s">
        <v>10</v>
      </c>
      <c r="F33" s="20" t="e">
        <f>F32/F34</f>
        <v>#DIV/0!</v>
      </c>
      <c r="G33" s="51" t="s">
        <v>10</v>
      </c>
      <c r="H33" s="50"/>
      <c r="I33" s="52"/>
      <c r="J33" s="46"/>
    </row>
    <row r="34" spans="1:10" s="9" customFormat="1" ht="25.5" customHeight="1">
      <c r="A34" s="89" t="s">
        <v>15</v>
      </c>
      <c r="B34" s="97"/>
      <c r="C34" s="97"/>
      <c r="D34" s="97"/>
      <c r="E34" s="21">
        <f>E32+E16+E9</f>
        <v>0</v>
      </c>
      <c r="F34" s="21">
        <f>F32+F16+F9</f>
        <v>0</v>
      </c>
      <c r="G34" s="21">
        <f>G16+G9</f>
        <v>0</v>
      </c>
      <c r="H34" s="21">
        <f>H32+H16+H9</f>
        <v>0</v>
      </c>
      <c r="I34" s="52"/>
      <c r="J34" s="46" t="str">
        <f>IF(E34=H34," ","Eelarve ja fin.allikad pole omavahel tasakaalus")</f>
        <v> </v>
      </c>
    </row>
    <row r="35" spans="1:10" s="9" customFormat="1" ht="24" customHeight="1">
      <c r="A35" s="92" t="s">
        <v>16</v>
      </c>
      <c r="B35" s="92"/>
      <c r="C35" s="92"/>
      <c r="D35" s="92"/>
      <c r="E35" s="22" t="e">
        <f>F35+G35</f>
        <v>#DIV/0!</v>
      </c>
      <c r="F35" s="53" t="e">
        <f>F34/E34</f>
        <v>#DIV/0!</v>
      </c>
      <c r="G35" s="53" t="e">
        <f>G34/E34</f>
        <v>#DIV/0!</v>
      </c>
      <c r="H35" s="53" t="e">
        <f>H34/E34</f>
        <v>#DIV/0!</v>
      </c>
      <c r="I35" s="52"/>
      <c r="J35" s="54"/>
    </row>
    <row r="36" spans="1:10" s="24" customFormat="1" ht="15" customHeight="1">
      <c r="A36" s="98" t="s">
        <v>17</v>
      </c>
      <c r="B36" s="98"/>
      <c r="C36" s="98"/>
      <c r="D36" s="98"/>
      <c r="E36" s="55"/>
      <c r="F36" s="56"/>
      <c r="G36" s="56"/>
      <c r="H36" s="57"/>
      <c r="I36" s="52"/>
      <c r="J36" s="58"/>
    </row>
    <row r="37" spans="1:10" s="24" customFormat="1" ht="15" customHeight="1">
      <c r="A37" s="73" t="s">
        <v>18</v>
      </c>
      <c r="B37" s="73"/>
      <c r="C37" s="73"/>
      <c r="D37" s="73"/>
      <c r="E37" s="25" t="str">
        <f>IF(E34=H34,"JAH"," ")</f>
        <v>JAH</v>
      </c>
      <c r="F37" s="26" t="str">
        <f>IF(E34=H34," ","EI")</f>
        <v> </v>
      </c>
      <c r="G37" s="26"/>
      <c r="H37" s="26"/>
      <c r="I37" s="52"/>
      <c r="J37" s="58"/>
    </row>
    <row r="38" spans="1:10" s="24" customFormat="1" ht="15" customHeight="1">
      <c r="A38" s="73" t="s">
        <v>21</v>
      </c>
      <c r="B38" s="73"/>
      <c r="C38" s="73"/>
      <c r="D38" s="73"/>
      <c r="E38" s="25" t="e">
        <f>IF(F35&lt;=90%,"JAH"," ")</f>
        <v>#DIV/0!</v>
      </c>
      <c r="F38" s="26" t="e">
        <f>IF(F35&gt;90%,"EI,  KOP toetus on suurem kui 90% projekti eelarvest"," ")</f>
        <v>#DIV/0!</v>
      </c>
      <c r="G38" s="27"/>
      <c r="H38" s="27"/>
      <c r="I38" s="52"/>
      <c r="J38" s="58"/>
    </row>
    <row r="39" spans="1:10" s="24" customFormat="1" ht="15" customHeight="1">
      <c r="A39" s="73" t="s">
        <v>22</v>
      </c>
      <c r="B39" s="73"/>
      <c r="C39" s="73"/>
      <c r="D39" s="73"/>
      <c r="E39" s="25" t="e">
        <f>IF(F33&lt;=10%,"JAH"," ")</f>
        <v>#DIV/0!</v>
      </c>
      <c r="F39" s="26" t="e">
        <f>IF(F33&lt;=10%," ","EI, üldkulud ületavad 10% KOP kogutoetusest")</f>
        <v>#DIV/0!</v>
      </c>
      <c r="G39" s="27"/>
      <c r="H39" s="27"/>
      <c r="I39" s="52"/>
      <c r="J39" s="58"/>
    </row>
    <row r="40" spans="1:10" s="24" customFormat="1" ht="15" customHeight="1">
      <c r="A40" s="73" t="s">
        <v>24</v>
      </c>
      <c r="B40" s="73"/>
      <c r="C40" s="73"/>
      <c r="D40" s="73"/>
      <c r="E40" s="25" t="e">
        <f>IF(G35&gt;=10%,"JAH","")</f>
        <v>#DIV/0!</v>
      </c>
      <c r="F40" s="26" t="e">
        <f>IF(G35&gt;=10%," ","EI, omafinantseering on alla 10% projekti eelarvest")</f>
        <v>#DIV/0!</v>
      </c>
      <c r="G40" s="26"/>
      <c r="H40" s="42"/>
      <c r="I40" s="52"/>
      <c r="J40" s="58"/>
    </row>
    <row r="41" spans="1:10" s="24" customFormat="1" ht="15" customHeight="1">
      <c r="A41" s="73" t="s">
        <v>23</v>
      </c>
      <c r="B41" s="73"/>
      <c r="C41" s="73"/>
      <c r="D41" s="73"/>
      <c r="E41" s="25" t="str">
        <f>IF((F34&lt;=B42),"JAH"," ")</f>
        <v>JAH</v>
      </c>
      <c r="F41" s="82" t="str">
        <f>IF(OR(F34&gt;B42),"EI, toetuse summa ei vasta tingimustele"," ")</f>
        <v> </v>
      </c>
      <c r="G41" s="83"/>
      <c r="H41" s="83"/>
      <c r="I41" s="59"/>
      <c r="J41" s="58"/>
    </row>
    <row r="42" spans="1:10" s="24" customFormat="1" ht="15" customHeight="1">
      <c r="A42" s="60" t="s">
        <v>19</v>
      </c>
      <c r="B42" s="99">
        <v>2500</v>
      </c>
      <c r="C42" s="99"/>
      <c r="D42" s="99"/>
      <c r="E42" s="55"/>
      <c r="F42" s="55"/>
      <c r="G42" s="55"/>
      <c r="H42" s="61"/>
      <c r="I42" s="28"/>
      <c r="J42" s="58"/>
    </row>
    <row r="43" spans="2:10" s="24" customFormat="1" ht="22.5" customHeight="1">
      <c r="B43" s="23"/>
      <c r="C43" s="23"/>
      <c r="D43" s="23"/>
      <c r="E43" s="23"/>
      <c r="F43" s="23"/>
      <c r="G43" s="23"/>
      <c r="I43" s="29"/>
      <c r="J43" s="6"/>
    </row>
    <row r="44" spans="1:9" ht="12.75">
      <c r="A44" s="95"/>
      <c r="B44" s="95"/>
      <c r="C44" s="95"/>
      <c r="D44" s="95"/>
      <c r="I44" s="30"/>
    </row>
    <row r="45" ht="12.75">
      <c r="I45" s="31"/>
    </row>
    <row r="46" ht="12.75">
      <c r="I46" s="32"/>
    </row>
  </sheetData>
  <sheetProtection password="CA81" sheet="1"/>
  <mergeCells count="31">
    <mergeCell ref="A44:D44"/>
    <mergeCell ref="A40:D40"/>
    <mergeCell ref="A41:D41"/>
    <mergeCell ref="A33:D33"/>
    <mergeCell ref="A34:D34"/>
    <mergeCell ref="A36:D36"/>
    <mergeCell ref="B42:D42"/>
    <mergeCell ref="F41:H41"/>
    <mergeCell ref="B2:I2"/>
    <mergeCell ref="B3:I3"/>
    <mergeCell ref="H6:H8"/>
    <mergeCell ref="A5:E5"/>
    <mergeCell ref="F5:H5"/>
    <mergeCell ref="A35:D35"/>
    <mergeCell ref="C6:C8"/>
    <mergeCell ref="A32:D32"/>
    <mergeCell ref="A38:D38"/>
    <mergeCell ref="A4:I4"/>
    <mergeCell ref="I17:I31"/>
    <mergeCell ref="A16:D16"/>
    <mergeCell ref="G6:G8"/>
    <mergeCell ref="A9:D9"/>
    <mergeCell ref="A39:D39"/>
    <mergeCell ref="F6:F8"/>
    <mergeCell ref="A6:A8"/>
    <mergeCell ref="E6:E8"/>
    <mergeCell ref="D6:D8"/>
    <mergeCell ref="I6:I8"/>
    <mergeCell ref="B6:B8"/>
    <mergeCell ref="I10:I15"/>
    <mergeCell ref="A37:D37"/>
  </mergeCells>
  <conditionalFormatting sqref="F32">
    <cfRule type="cellIs" priority="11" dxfId="5" operator="lessThanOrEqual" stopIfTrue="1">
      <formula>$F$34*10%</formula>
    </cfRule>
    <cfRule type="cellIs" priority="12" dxfId="4" operator="greaterThan" stopIfTrue="1">
      <formula>$F$34*10%</formula>
    </cfRule>
  </conditionalFormatting>
  <conditionalFormatting sqref="H9 H13:H32">
    <cfRule type="expression" priority="9" dxfId="0" stopIfTrue="1">
      <formula>H9&lt;&gt;E9</formula>
    </cfRule>
  </conditionalFormatting>
  <conditionalFormatting sqref="H10">
    <cfRule type="expression" priority="8" dxfId="0" stopIfTrue="1">
      <formula>H10&lt;&gt;E10</formula>
    </cfRule>
  </conditionalFormatting>
  <conditionalFormatting sqref="H11:H12">
    <cfRule type="expression" priority="7" dxfId="0" stopIfTrue="1">
      <formula>H11&lt;&gt;E11</formula>
    </cfRule>
  </conditionalFormatting>
  <conditionalFormatting sqref="H34">
    <cfRule type="expression" priority="1" dxfId="0" stopIfTrue="1">
      <formula>H34&lt;&gt;E34</formula>
    </cfRule>
  </conditionalFormatting>
  <dataValidations count="1">
    <dataValidation type="decimal" operator="lessThanOrEqual" allowBlank="1" showErrorMessage="1" error="Summa peab olema väiksem kui 10% KOPi toetusest" sqref="F32">
      <formula1>F34*10%</formula1>
    </dataValidation>
  </dataValidations>
  <printOptions/>
  <pageMargins left="0.7480314960629921" right="0.15748031496062992" top="0.5118110236220472" bottom="0.5118110236220472" header="0.5118110236220472" footer="0.31496062992125984"/>
  <pageSetup horizontalDpi="600" verticalDpi="600" orientation="landscape" paperSize="9" scale="63" r:id="rId3"/>
  <headerFooter alignWithMargins="0">
    <oddFooter>&amp;R&amp;P</oddFooter>
  </headerFooter>
  <rowBreaks count="1" manualBreakCount="1">
    <brk id="42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Henri Vaikre</cp:lastModifiedBy>
  <cp:lastPrinted>2018-02-08T09:46:46Z</cp:lastPrinted>
  <dcterms:created xsi:type="dcterms:W3CDTF">2012-10-29T13:25:17Z</dcterms:created>
  <dcterms:modified xsi:type="dcterms:W3CDTF">2020-03-23T12:38:29Z</dcterms:modified>
  <cp:category/>
  <cp:version/>
  <cp:contentType/>
  <cp:contentStatus/>
</cp:coreProperties>
</file>