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2510" activeTab="0"/>
  </bookViews>
  <sheets>
    <sheet name="Meede 1" sheetId="1" r:id="rId1"/>
  </sheets>
  <definedNames>
    <definedName name="_xlnm.Print_Area" localSheetId="0">'Meede 1'!$A$1:$I$45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5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29" authorId="2">
      <text>
        <r>
          <rPr>
            <sz val="9"/>
            <rFont val="Tahoma"/>
            <family val="2"/>
          </rPr>
          <t>- siin ei kajastata ühingu üldkulusid
- üle 600 € maksvate tööde,teenuste ja vara soetuse puhul on vaja küsida vähemalt 2 hinnapäringut  (võetud hinnapäringute ülevaade esitatakse Meede 1 taotlusvormi punktis 7)</t>
        </r>
      </text>
    </comment>
    <comment ref="I18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600 € maksvate tööde,teenuste ja vara soetuse puhul on vaja küsida vähemalt 2 hinnapäringut  (võetud hinnapäringute ülevaade esitatakse Meede 1 taotlusvormi punktis 7)</t>
        </r>
      </text>
    </comment>
    <comment ref="F37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<sst xmlns="http://schemas.openxmlformats.org/spreadsheetml/2006/main" count="53" uniqueCount="44">
  <si>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</si>
  <si>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</si>
  <si>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</si>
  <si>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</si>
  <si>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</si>
  <si>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</si>
  <si>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</si>
  <si>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</si>
  <si>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</si>
  <si>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</si>
  <si>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</si>
  <si>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</si>
  <si>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</si>
  <si>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</si>
  <si>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</si>
  <si>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</si>
  <si>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</si>
  <si>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</si>
  <si>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</si>
  <si>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</si>
  <si>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</si>
  <si>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</si>
  <si>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</si>
  <si>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</si>
  <si>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</si>
  <si>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</si>
  <si>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Kas omafinantseering on vähemalt 10% projekti eelarvest?</t>
  </si>
  <si>
    <t>Finantseerimisallikad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</si>
  <si>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</si>
  <si>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</si>
  <si>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</si>
  <si>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</si>
  <si>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</si>
  <si>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</si>
  <si>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t>1.3.</t>
  </si>
  <si>
    <t>1.4.</t>
  </si>
  <si>
    <t>1.6. Sotsiaalmaks 33%</t>
  </si>
  <si>
    <t>1.5. Töötuskindlustusmakse 0,8%</t>
  </si>
  <si>
    <t>Esitage kõikide kulude kohta täpne kalkulatsioon ning vajalikkuse põhjendus. Kui on teada tööde ja/või teenuste pakkuja, tooge ta ka nimeliselt kindlasti välja. 
NB! TÄITMISEKS KOHUSTUSLIK</t>
  </si>
  <si>
    <t>KOP 2018 meede 1:  KOGUKONNA ARENG</t>
  </si>
  <si>
    <r>
      <t xml:space="preserve">4. Üldkulud </t>
    </r>
    <r>
      <rPr>
        <sz val="10"/>
        <color indexed="12"/>
        <rFont val="Arial"/>
        <family val="2"/>
      </rPr>
      <t>(kuni 10% KOP toetuse kogusummast)</t>
    </r>
  </si>
  <si>
    <t>3. Projekti elluviimiseks vajalike toodete (väikevahendite ja materjalide) jurdiilistelt isikutelt ja FIEdelt soetamise kulud</t>
  </si>
  <si>
    <t>2. Projekti tegevuste ja ürituste elluviimiseks juriidilistelt isikutelt ja FIE-delt ostetud teenuste kulud, s.h.teavitustegevusega seotud kulud, transpordikulud.</t>
  </si>
  <si>
    <t>2018.a sügisese taotlusvooru abikõlblikkuse periood on 01.10.2018 kuni 01.08.2019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</si>
</sst>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2" fillId="0" borderId="0" xfId="55" applyAlignment="1">
      <alignment horizontal="center" vertical="top" wrapTex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8" fillId="0" borderId="10" xfId="55" applyFont="1" applyBorder="1" applyAlignment="1" applyProtection="1">
      <alignment horizontal="center" shrinkToFit="1"/>
      <protection locked="0"/>
    </xf>
    <xf numFmtId="172" fontId="2" fillId="0" borderId="10" xfId="55" applyNumberFormat="1" applyBorder="1" applyAlignment="1" applyProtection="1">
      <alignment horizontal="center" shrinkToFit="1"/>
      <protection locked="0"/>
    </xf>
    <xf numFmtId="173" fontId="2" fillId="0" borderId="10" xfId="55" applyNumberFormat="1" applyBorder="1" applyAlignment="1" applyProtection="1">
      <alignment horizontal="center" shrinkToFit="1"/>
      <protection locked="0"/>
    </xf>
    <xf numFmtId="0" fontId="8" fillId="0" borderId="10" xfId="55" applyFont="1" applyBorder="1" applyAlignment="1">
      <alignment horizontal="center" shrinkToFit="1"/>
      <protection/>
    </xf>
    <xf numFmtId="172" fontId="2" fillId="0" borderId="10" xfId="55" applyNumberFormat="1" applyBorder="1" applyAlignment="1">
      <alignment horizontal="center" shrinkToFit="1"/>
      <protection/>
    </xf>
    <xf numFmtId="173" fontId="2" fillId="0" borderId="10" xfId="55" applyNumberFormat="1" applyBorder="1" applyAlignment="1" applyProtection="1">
      <alignment horizontal="center" shrinkToFit="1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Fill="1" applyAlignment="1">
      <alignment vertical="center" wrapTex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0" fontId="4" fillId="0" borderId="0" xfId="55" applyFont="1" applyAlignment="1" applyProtection="1">
      <alignment horizontal="left"/>
      <protection hidden="1"/>
    </xf>
    <xf numFmtId="0" fontId="2" fillId="0" borderId="0" xfId="55" applyAlignment="1">
      <alignment/>
      <protection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22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3" fillId="0" borderId="0" xfId="55" applyFont="1" applyAlignment="1" applyProtection="1">
      <alignment horizontal="left"/>
      <protection hidden="1"/>
    </xf>
    <xf numFmtId="0" fontId="23" fillId="0" borderId="0" xfId="55" applyFont="1" applyBorder="1" applyAlignment="1" applyProtection="1">
      <alignment horizontal="left"/>
      <protection hidden="1"/>
    </xf>
    <xf numFmtId="0" fontId="63" fillId="0" borderId="0" xfId="55" applyFont="1" applyAlignment="1" applyProtection="1">
      <alignment vertical="top"/>
      <protection hidden="1"/>
    </xf>
    <xf numFmtId="0" fontId="63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64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24" fillId="0" borderId="0" xfId="55" applyFont="1" applyAlignment="1">
      <alignment/>
      <protection/>
    </xf>
    <xf numFmtId="0" fontId="25" fillId="0" borderId="0" xfId="55" applyFont="1">
      <alignment/>
      <protection/>
    </xf>
    <xf numFmtId="0" fontId="26" fillId="0" borderId="0" xfId="55" applyFont="1" applyProtection="1">
      <alignment/>
      <protection hidden="1"/>
    </xf>
    <xf numFmtId="0" fontId="4" fillId="0" borderId="0" xfId="55" applyFont="1" applyBorder="1" applyProtection="1">
      <alignment/>
      <protection hidden="1"/>
    </xf>
    <xf numFmtId="0" fontId="2" fillId="0" borderId="0" xfId="55" applyBorder="1">
      <alignment/>
      <protection/>
    </xf>
    <xf numFmtId="0" fontId="4" fillId="0" borderId="0" xfId="55" applyFont="1" applyBorder="1" applyAlignment="1" applyProtection="1">
      <alignment horizontal="center" vertical="top" wrapText="1"/>
      <protection hidden="1"/>
    </xf>
    <xf numFmtId="0" fontId="2" fillId="0" borderId="0" xfId="55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vertical="center" wrapText="1"/>
      <protection/>
    </xf>
    <xf numFmtId="0" fontId="2" fillId="0" borderId="0" xfId="55" applyBorder="1" applyAlignment="1">
      <alignment vertical="center" wrapText="1"/>
      <protection/>
    </xf>
    <xf numFmtId="0" fontId="4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>
      <alignment/>
      <protection/>
    </xf>
    <xf numFmtId="173" fontId="6" fillId="0" borderId="0" xfId="55" applyNumberFormat="1" applyFont="1" applyFill="1" applyBorder="1" applyAlignment="1">
      <alignment vertical="center" shrinkToFit="1"/>
      <protection/>
    </xf>
    <xf numFmtId="0" fontId="20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  <xf numFmtId="0" fontId="24" fillId="0" borderId="0" xfId="55" applyFont="1" applyBorder="1" applyAlignment="1">
      <alignment/>
      <protection/>
    </xf>
    <xf numFmtId="0" fontId="3" fillId="33" borderId="10" xfId="55" applyFont="1" applyFill="1" applyBorder="1" applyAlignment="1">
      <alignment horizontal="right" indent="3"/>
      <protection/>
    </xf>
    <xf numFmtId="0" fontId="5" fillId="33" borderId="10" xfId="55" applyFont="1" applyFill="1" applyBorder="1" applyAlignment="1">
      <alignment horizontal="center" vertical="center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173" fontId="7" fillId="33" borderId="10" xfId="55" applyNumberFormat="1" applyFont="1" applyFill="1" applyBorder="1" applyAlignment="1">
      <alignment horizontal="center" vertical="center" shrinkToFi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0" fontId="8" fillId="0" borderId="10" xfId="55" applyFont="1" applyBorder="1" applyAlignment="1" applyProtection="1">
      <alignment shrinkToFit="1"/>
      <protection locked="0"/>
    </xf>
    <xf numFmtId="173" fontId="2" fillId="33" borderId="10" xfId="55" applyNumberFormat="1" applyFill="1" applyBorder="1" applyAlignment="1">
      <alignment horizontal="center" shrinkToFit="1"/>
      <protection/>
    </xf>
    <xf numFmtId="0" fontId="8" fillId="0" borderId="10" xfId="55" applyFont="1" applyBorder="1" applyAlignment="1">
      <alignment shrinkToFit="1"/>
      <protection/>
    </xf>
    <xf numFmtId="173" fontId="2" fillId="0" borderId="10" xfId="55" applyNumberFormat="1" applyBorder="1" applyAlignment="1">
      <alignment horizontal="center" shrinkToFit="1"/>
      <protection/>
    </xf>
    <xf numFmtId="173" fontId="6" fillId="34" borderId="10" xfId="55" applyNumberFormat="1" applyFont="1" applyFill="1" applyBorder="1" applyAlignment="1">
      <alignment horizontal="left" vertical="center" wrapText="1" shrinkToFit="1"/>
      <protection/>
    </xf>
    <xf numFmtId="0" fontId="8" fillId="0" borderId="10" xfId="55" applyFont="1" applyBorder="1" applyAlignment="1" applyProtection="1">
      <alignment vertical="center" shrinkToFit="1"/>
      <protection locked="0"/>
    </xf>
    <xf numFmtId="173" fontId="6" fillId="34" borderId="10" xfId="55" applyNumberFormat="1" applyFont="1" applyFill="1" applyBorder="1" applyAlignment="1">
      <alignment horizontal="left" vertical="center" wrapText="1"/>
      <protection/>
    </xf>
    <xf numFmtId="173" fontId="2" fillId="0" borderId="10" xfId="55" applyNumberFormat="1" applyFont="1" applyFill="1" applyBorder="1" applyAlignment="1" applyProtection="1">
      <alignment horizontal="center" vertical="center" shrinkToFit="1"/>
      <protection locked="0"/>
    </xf>
    <xf numFmtId="173" fontId="2" fillId="33" borderId="10" xfId="55" applyNumberFormat="1" applyFill="1" applyBorder="1" applyAlignment="1">
      <alignment horizontal="center" vertical="center" shrinkToFit="1"/>
      <protection/>
    </xf>
    <xf numFmtId="10" fontId="0" fillId="0" borderId="10" xfId="59" applyNumberFormat="1" applyFont="1" applyBorder="1" applyAlignment="1">
      <alignment horizontal="center" vertical="center" shrinkToFit="1"/>
    </xf>
    <xf numFmtId="173" fontId="2" fillId="0" borderId="10" xfId="55" applyNumberFormat="1" applyBorder="1" applyAlignment="1">
      <alignment horizontal="center" vertical="center" shrinkToFit="1"/>
      <protection/>
    </xf>
    <xf numFmtId="173" fontId="9" fillId="33" borderId="10" xfId="55" applyNumberFormat="1" applyFont="1" applyFill="1" applyBorder="1" applyAlignment="1">
      <alignment horizontal="center" vertical="center" shrinkToFit="1"/>
      <protection/>
    </xf>
    <xf numFmtId="173" fontId="5" fillId="33" borderId="10" xfId="55" applyNumberFormat="1" applyFont="1" applyFill="1" applyBorder="1" applyAlignment="1">
      <alignment horizontal="center" vertical="center" shrinkToFit="1"/>
      <protection/>
    </xf>
    <xf numFmtId="10" fontId="0" fillId="0" borderId="10" xfId="59" applyNumberFormat="1" applyFont="1" applyFill="1" applyBorder="1" applyAlignment="1">
      <alignment horizontal="center" vertical="center" shrinkToFit="1"/>
    </xf>
    <xf numFmtId="10" fontId="10" fillId="0" borderId="10" xfId="59" applyNumberFormat="1" applyFont="1" applyFill="1" applyBorder="1" applyAlignment="1">
      <alignment horizontal="center" vertical="center" shrinkToFit="1"/>
    </xf>
    <xf numFmtId="0" fontId="3" fillId="0" borderId="10" xfId="55" applyFont="1" applyFill="1" applyBorder="1" applyAlignment="1" applyProtection="1">
      <alignment horizontal="center"/>
      <protection locked="0"/>
    </xf>
    <xf numFmtId="0" fontId="3" fillId="0" borderId="10" xfId="55" applyFont="1" applyFill="1" applyBorder="1" applyAlignment="1" applyProtection="1">
      <alignment horizontal="center" shrinkToFit="1"/>
      <protection locked="0"/>
    </xf>
    <xf numFmtId="175" fontId="3" fillId="0" borderId="10" xfId="55" applyNumberFormat="1" applyFont="1" applyFill="1" applyBorder="1" applyAlignment="1" applyProtection="1">
      <alignment horizontal="center"/>
      <protection locked="0"/>
    </xf>
    <xf numFmtId="14" fontId="3" fillId="0" borderId="10" xfId="55" applyNumberFormat="1" applyFont="1" applyFill="1" applyBorder="1" applyAlignment="1" applyProtection="1">
      <alignment horizontal="center"/>
      <protection locked="0"/>
    </xf>
    <xf numFmtId="0" fontId="2" fillId="0" borderId="0" xfId="55" applyFont="1" applyAlignment="1" applyProtection="1">
      <alignment horizontal="left" indent="1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6" fillId="33" borderId="10" xfId="55" applyFont="1" applyFill="1" applyBorder="1" applyAlignment="1" applyProtection="1">
      <alignment horizontal="left" vertical="center" wrapText="1" indent="1"/>
      <protection locked="0"/>
    </xf>
    <xf numFmtId="0" fontId="2" fillId="0" borderId="10" xfId="55" applyBorder="1" applyAlignment="1" applyProtection="1">
      <alignment horizontal="left" vertical="center" wrapText="1" indent="1"/>
      <protection locked="0"/>
    </xf>
    <xf numFmtId="0" fontId="65" fillId="0" borderId="10" xfId="55" applyFont="1" applyBorder="1" applyAlignment="1" applyProtection="1">
      <alignment horizontal="left" vertical="top" wrapText="1" shrinkToFit="1"/>
      <protection locked="0"/>
    </xf>
    <xf numFmtId="0" fontId="2" fillId="0" borderId="10" xfId="55" applyBorder="1" applyAlignment="1" applyProtection="1">
      <alignment vertical="top" wrapText="1" shrinkToFit="1"/>
      <protection locked="0"/>
    </xf>
    <xf numFmtId="173" fontId="2" fillId="0" borderId="10" xfId="55" applyNumberFormat="1" applyFont="1" applyFill="1" applyBorder="1" applyAlignment="1" applyProtection="1">
      <alignment vertical="top" wrapText="1" shrinkToFit="1"/>
      <protection locked="0"/>
    </xf>
    <xf numFmtId="0" fontId="65" fillId="0" borderId="10" xfId="55" applyFont="1" applyBorder="1" applyAlignment="1" applyProtection="1">
      <alignment horizontal="left" vertical="top" wrapText="1"/>
      <protection locked="0"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10" xfId="55" applyFont="1" applyBorder="1" applyAlignment="1">
      <alignment horizontal="right" vertical="center" wrapText="1" inden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0" fontId="2" fillId="0" borderId="10" xfId="55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10" xfId="55" applyFont="1" applyFill="1" applyBorder="1" applyAlignment="1">
      <alignment horizontal="right" vertical="center" indent="1"/>
      <protection/>
    </xf>
    <xf numFmtId="0" fontId="2" fillId="0" borderId="10" xfId="55" applyFill="1" applyBorder="1" applyAlignment="1">
      <alignment horizontal="right" vertical="center" indent="1"/>
      <protection/>
    </xf>
    <xf numFmtId="0" fontId="5" fillId="33" borderId="10" xfId="55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horizontal="left" vertical="center" wrapText="1" indent="1"/>
      <protection/>
    </xf>
    <xf numFmtId="0" fontId="2" fillId="0" borderId="10" xfId="55" applyBorder="1" applyAlignment="1">
      <alignment horizontal="left" vertical="center" wrapText="1" indent="1"/>
      <protection/>
    </xf>
    <xf numFmtId="173" fontId="2" fillId="0" borderId="10" xfId="55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10" xfId="55" applyFont="1" applyFill="1" applyBorder="1" applyAlignment="1">
      <alignment horizontal="center" vertical="center" wrapText="1"/>
      <protection/>
    </xf>
    <xf numFmtId="174" fontId="22" fillId="0" borderId="0" xfId="55" applyNumberFormat="1" applyFont="1" applyAlignment="1" applyProtection="1">
      <alignment horizontal="center"/>
      <protection hidden="1"/>
    </xf>
    <xf numFmtId="0" fontId="4" fillId="0" borderId="0" xfId="55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vertical="center"/>
      <protection/>
    </xf>
    <xf numFmtId="0" fontId="6" fillId="33" borderId="10" xfId="55" applyFont="1" applyFill="1" applyBorder="1" applyAlignment="1">
      <alignment horizontal="left" vertical="center" wrapText="1" indent="1"/>
      <protection/>
    </xf>
    <xf numFmtId="175" fontId="20" fillId="33" borderId="10" xfId="55" applyNumberFormat="1" applyFont="1" applyFill="1" applyBorder="1" applyAlignment="1">
      <alignment horizontal="center" vertical="center" wrapText="1"/>
      <protection/>
    </xf>
    <xf numFmtId="175" fontId="20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left" vertical="center" wrapText="1" inden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0" fontId="5" fillId="33" borderId="10" xfId="55" applyFont="1" applyFill="1" applyBorder="1" applyAlignment="1">
      <alignment horizontal="left" vertical="center" indent="2"/>
      <protection/>
    </xf>
    <xf numFmtId="0" fontId="2" fillId="0" borderId="10" xfId="55" applyBorder="1" applyAlignment="1">
      <alignment horizontal="left" indent="2"/>
      <protection/>
    </xf>
    <xf numFmtId="0" fontId="5" fillId="33" borderId="10" xfId="55" applyFont="1" applyFill="1" applyBorder="1" applyAlignment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9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41" customFormat="1" ht="22.5" customHeight="1">
      <c r="A1" s="40" t="s">
        <v>39</v>
      </c>
      <c r="C1" s="55"/>
      <c r="E1" s="55"/>
      <c r="F1" s="55"/>
      <c r="G1" s="55" t="s">
        <v>29</v>
      </c>
      <c r="H1" s="55"/>
      <c r="I1" s="55"/>
      <c r="J1" s="42"/>
    </row>
    <row r="2" spans="1:9" ht="18.75" customHeight="1">
      <c r="A2" s="56" t="s">
        <v>0</v>
      </c>
      <c r="B2" s="77"/>
      <c r="C2" s="77"/>
      <c r="D2" s="77"/>
      <c r="E2" s="77"/>
      <c r="F2" s="77"/>
      <c r="G2" s="77"/>
      <c r="H2" s="77"/>
      <c r="I2" s="77"/>
    </row>
    <row r="3" spans="1:9" ht="18" customHeight="1">
      <c r="A3" s="56" t="s">
        <v>1</v>
      </c>
      <c r="B3" s="78"/>
      <c r="C3" s="78"/>
      <c r="D3" s="78"/>
      <c r="E3" s="78"/>
      <c r="F3" s="78"/>
      <c r="G3" s="78"/>
      <c r="H3" s="78"/>
      <c r="I3" s="78"/>
    </row>
    <row r="4" spans="1:9" ht="18" customHeight="1">
      <c r="A4" s="56" t="s">
        <v>2</v>
      </c>
      <c r="B4" s="79"/>
      <c r="C4" s="79"/>
      <c r="D4" s="79"/>
      <c r="E4" s="79"/>
      <c r="F4" s="79"/>
      <c r="G4" s="79"/>
      <c r="H4" s="79"/>
      <c r="I4" s="107" t="s">
        <v>43</v>
      </c>
    </row>
    <row r="5" spans="1:9" ht="18" customHeight="1">
      <c r="A5" s="56" t="s">
        <v>3</v>
      </c>
      <c r="B5" s="80"/>
      <c r="C5" s="80"/>
      <c r="D5" s="80"/>
      <c r="E5" s="80"/>
      <c r="F5" s="80"/>
      <c r="G5" s="80"/>
      <c r="H5" s="80"/>
      <c r="I5" s="108"/>
    </row>
    <row r="6" spans="1:10" s="5" customFormat="1" ht="6.75" customHeight="1">
      <c r="A6" s="4"/>
      <c r="I6" s="6"/>
      <c r="J6" s="7"/>
    </row>
    <row r="7" spans="1:13" ht="20.25" customHeight="1">
      <c r="A7" s="111" t="s">
        <v>4</v>
      </c>
      <c r="B7" s="111"/>
      <c r="C7" s="111"/>
      <c r="D7" s="111"/>
      <c r="E7" s="111"/>
      <c r="F7" s="112" t="s">
        <v>27</v>
      </c>
      <c r="G7" s="112"/>
      <c r="H7" s="113"/>
      <c r="I7" s="57" t="s">
        <v>5</v>
      </c>
      <c r="J7" s="43"/>
      <c r="K7" s="44"/>
      <c r="L7" s="44"/>
      <c r="M7" s="44"/>
    </row>
    <row r="8" spans="1:13" ht="12" customHeight="1">
      <c r="A8" s="114" t="s">
        <v>6</v>
      </c>
      <c r="B8" s="104" t="s">
        <v>7</v>
      </c>
      <c r="C8" s="104" t="s">
        <v>8</v>
      </c>
      <c r="D8" s="104" t="s">
        <v>9</v>
      </c>
      <c r="E8" s="104" t="s">
        <v>10</v>
      </c>
      <c r="F8" s="104" t="s">
        <v>28</v>
      </c>
      <c r="G8" s="96" t="s">
        <v>32</v>
      </c>
      <c r="H8" s="109" t="s">
        <v>10</v>
      </c>
      <c r="I8" s="100" t="s">
        <v>38</v>
      </c>
      <c r="J8" s="43"/>
      <c r="K8" s="44"/>
      <c r="L8" s="44"/>
      <c r="M8" s="44"/>
    </row>
    <row r="9" spans="1:13" ht="17.25" customHeight="1">
      <c r="A9" s="111"/>
      <c r="B9" s="105"/>
      <c r="C9" s="105"/>
      <c r="D9" s="105"/>
      <c r="E9" s="105"/>
      <c r="F9" s="104"/>
      <c r="G9" s="96"/>
      <c r="H9" s="109"/>
      <c r="I9" s="100"/>
      <c r="J9" s="43"/>
      <c r="K9" s="44"/>
      <c r="L9" s="44"/>
      <c r="M9" s="44"/>
    </row>
    <row r="10" spans="1:13" s="8" customFormat="1" ht="16.5" customHeight="1">
      <c r="A10" s="111"/>
      <c r="B10" s="105"/>
      <c r="C10" s="105"/>
      <c r="D10" s="105"/>
      <c r="E10" s="105"/>
      <c r="F10" s="104"/>
      <c r="G10" s="96"/>
      <c r="H10" s="109"/>
      <c r="I10" s="100"/>
      <c r="J10" s="45"/>
      <c r="K10" s="46"/>
      <c r="L10" s="46"/>
      <c r="M10" s="46"/>
    </row>
    <row r="11" spans="1:13" s="10" customFormat="1" ht="24" customHeight="1">
      <c r="A11" s="97" t="s">
        <v>30</v>
      </c>
      <c r="B11" s="98"/>
      <c r="C11" s="98"/>
      <c r="D11" s="98"/>
      <c r="E11" s="58">
        <f>SUM(E12:E17)</f>
        <v>0</v>
      </c>
      <c r="F11" s="59">
        <f>SUM(F12:F17)</f>
        <v>0</v>
      </c>
      <c r="G11" s="59">
        <f>SUM(G12:G17)</f>
        <v>0</v>
      </c>
      <c r="H11" s="60">
        <f>SUM(H12:H17)</f>
        <v>0</v>
      </c>
      <c r="I11" s="61" t="s">
        <v>33</v>
      </c>
      <c r="J11" s="47"/>
      <c r="K11" s="48"/>
      <c r="L11" s="48"/>
      <c r="M11" s="49"/>
    </row>
    <row r="12" spans="1:13" s="27" customFormat="1" ht="15" customHeight="1">
      <c r="A12" s="62" t="s">
        <v>11</v>
      </c>
      <c r="B12" s="11"/>
      <c r="C12" s="12"/>
      <c r="D12" s="13"/>
      <c r="E12" s="63">
        <f>C12*D12</f>
        <v>0</v>
      </c>
      <c r="F12" s="13"/>
      <c r="G12" s="13"/>
      <c r="H12" s="63">
        <f aca="true" t="shared" si="0" ref="H12:H17">F12+G12</f>
        <v>0</v>
      </c>
      <c r="I12" s="99"/>
      <c r="J12" s="50" t="str">
        <f aca="true" t="shared" si="1" ref="J12:J24">IF(E12=H12," ","Eelarve ja fin.allikad pole omavahel tasakaalus")</f>
        <v> </v>
      </c>
      <c r="K12" s="51"/>
      <c r="L12" s="51"/>
      <c r="M12" s="51"/>
    </row>
    <row r="13" spans="1:13" s="27" customFormat="1" ht="15" customHeight="1">
      <c r="A13" s="62" t="s">
        <v>13</v>
      </c>
      <c r="B13" s="11"/>
      <c r="C13" s="12"/>
      <c r="D13" s="13"/>
      <c r="E13" s="63">
        <f>C13*D13</f>
        <v>0</v>
      </c>
      <c r="F13" s="13"/>
      <c r="G13" s="13"/>
      <c r="H13" s="63">
        <f t="shared" si="0"/>
        <v>0</v>
      </c>
      <c r="I13" s="99"/>
      <c r="J13" s="50" t="str">
        <f t="shared" si="1"/>
        <v> </v>
      </c>
      <c r="K13" s="51"/>
      <c r="L13" s="51"/>
      <c r="M13" s="51"/>
    </row>
    <row r="14" spans="1:13" s="27" customFormat="1" ht="15" customHeight="1">
      <c r="A14" s="62" t="s">
        <v>34</v>
      </c>
      <c r="B14" s="11"/>
      <c r="C14" s="12"/>
      <c r="D14" s="13"/>
      <c r="E14" s="63">
        <f>C14*D14</f>
        <v>0</v>
      </c>
      <c r="F14" s="13"/>
      <c r="G14" s="13"/>
      <c r="H14" s="63">
        <f t="shared" si="0"/>
        <v>0</v>
      </c>
      <c r="I14" s="99"/>
      <c r="J14" s="50"/>
      <c r="K14" s="51"/>
      <c r="L14" s="51"/>
      <c r="M14" s="51"/>
    </row>
    <row r="15" spans="1:13" s="27" customFormat="1" ht="15" customHeight="1">
      <c r="A15" s="62" t="s">
        <v>35</v>
      </c>
      <c r="B15" s="11"/>
      <c r="C15" s="12"/>
      <c r="D15" s="13"/>
      <c r="E15" s="63">
        <f>C15*D15</f>
        <v>0</v>
      </c>
      <c r="F15" s="13"/>
      <c r="G15" s="13"/>
      <c r="H15" s="63">
        <f t="shared" si="0"/>
        <v>0</v>
      </c>
      <c r="I15" s="99"/>
      <c r="J15" s="50" t="str">
        <f t="shared" si="1"/>
        <v> </v>
      </c>
      <c r="K15" s="51"/>
      <c r="L15" s="51"/>
      <c r="M15" s="51"/>
    </row>
    <row r="16" spans="1:13" s="27" customFormat="1" ht="15" customHeight="1">
      <c r="A16" s="64" t="s">
        <v>37</v>
      </c>
      <c r="B16" s="14" t="s">
        <v>12</v>
      </c>
      <c r="C16" s="15" t="s">
        <v>12</v>
      </c>
      <c r="D16" s="65" t="s">
        <v>12</v>
      </c>
      <c r="E16" s="63">
        <f>SUM(E12:E15)*0.8%</f>
        <v>0</v>
      </c>
      <c r="F16" s="16">
        <f>SUM(F12:F15)*0.8%</f>
        <v>0</v>
      </c>
      <c r="G16" s="16">
        <f>SUM(G12:G15)*0.8%</f>
        <v>0</v>
      </c>
      <c r="H16" s="63">
        <f t="shared" si="0"/>
        <v>0</v>
      </c>
      <c r="I16" s="99"/>
      <c r="J16" s="50" t="str">
        <f t="shared" si="1"/>
        <v> </v>
      </c>
      <c r="K16" s="51"/>
      <c r="L16" s="51"/>
      <c r="M16" s="51"/>
    </row>
    <row r="17" spans="1:10" s="27" customFormat="1" ht="15" customHeight="1">
      <c r="A17" s="64" t="s">
        <v>36</v>
      </c>
      <c r="B17" s="14" t="s">
        <v>12</v>
      </c>
      <c r="C17" s="15" t="s">
        <v>12</v>
      </c>
      <c r="D17" s="65" t="s">
        <v>12</v>
      </c>
      <c r="E17" s="63">
        <f>SUM(E12:E15)*33%</f>
        <v>0</v>
      </c>
      <c r="F17" s="16">
        <f>SUM(F12:F15)*33%</f>
        <v>0</v>
      </c>
      <c r="G17" s="16">
        <f>SUM(G12:G15)*33%</f>
        <v>0</v>
      </c>
      <c r="H17" s="63">
        <f t="shared" si="0"/>
        <v>0</v>
      </c>
      <c r="I17" s="99"/>
      <c r="J17" s="26" t="str">
        <f t="shared" si="1"/>
        <v> </v>
      </c>
    </row>
    <row r="18" spans="1:14" s="17" customFormat="1" ht="43.5" customHeight="1">
      <c r="A18" s="83" t="s">
        <v>42</v>
      </c>
      <c r="B18" s="84"/>
      <c r="C18" s="84"/>
      <c r="D18" s="84"/>
      <c r="E18" s="58">
        <f>SUM(E19:E28)</f>
        <v>0</v>
      </c>
      <c r="F18" s="59">
        <f>SUM(F19:F28)</f>
        <v>0</v>
      </c>
      <c r="G18" s="59">
        <f>SUM(G19:G28)</f>
        <v>0</v>
      </c>
      <c r="H18" s="60">
        <f>SUM(H19:H28)</f>
        <v>0</v>
      </c>
      <c r="I18" s="66" t="str">
        <f>A18</f>
        <v>2. Projekti tegevuste ja ürituste elluviimiseks juriidilistelt isikutelt ja FIE-delt ostetud teenuste kulud, s.h.teavitustegevusega seotud kulud, transpordikulud.</v>
      </c>
      <c r="J18" s="9" t="str">
        <f t="shared" si="1"/>
        <v> </v>
      </c>
      <c r="N18" s="17" t="s">
        <v>31</v>
      </c>
    </row>
    <row r="19" spans="1:10" ht="15" customHeight="1">
      <c r="A19" s="67" t="s">
        <v>14</v>
      </c>
      <c r="B19" s="11"/>
      <c r="C19" s="12"/>
      <c r="D19" s="13"/>
      <c r="E19" s="63">
        <f aca="true" t="shared" si="2" ref="E19:E28">C19*D19</f>
        <v>0</v>
      </c>
      <c r="F19" s="13"/>
      <c r="G19" s="13"/>
      <c r="H19" s="63">
        <f aca="true" t="shared" si="3" ref="H19:H28">SUM(F19:G19)</f>
        <v>0</v>
      </c>
      <c r="I19" s="85"/>
      <c r="J19" s="9" t="str">
        <f t="shared" si="1"/>
        <v> </v>
      </c>
    </row>
    <row r="20" spans="1:10" ht="15" customHeight="1">
      <c r="A20" s="67" t="s">
        <v>15</v>
      </c>
      <c r="B20" s="11"/>
      <c r="C20" s="12"/>
      <c r="D20" s="13"/>
      <c r="E20" s="63">
        <f t="shared" si="2"/>
        <v>0</v>
      </c>
      <c r="F20" s="13"/>
      <c r="G20" s="13"/>
      <c r="H20" s="63">
        <f t="shared" si="3"/>
        <v>0</v>
      </c>
      <c r="I20" s="86"/>
      <c r="J20" s="9" t="str">
        <f t="shared" si="1"/>
        <v> </v>
      </c>
    </row>
    <row r="21" spans="1:10" ht="15" customHeight="1">
      <c r="A21" s="67" t="s">
        <v>16</v>
      </c>
      <c r="B21" s="11"/>
      <c r="C21" s="12"/>
      <c r="D21" s="13"/>
      <c r="E21" s="63">
        <f t="shared" si="2"/>
        <v>0</v>
      </c>
      <c r="F21" s="13"/>
      <c r="G21" s="13"/>
      <c r="H21" s="63">
        <f t="shared" si="3"/>
        <v>0</v>
      </c>
      <c r="I21" s="86"/>
      <c r="J21" s="9" t="str">
        <f t="shared" si="1"/>
        <v> </v>
      </c>
    </row>
    <row r="22" spans="1:10" ht="15" customHeight="1">
      <c r="A22" s="67"/>
      <c r="B22" s="11"/>
      <c r="C22" s="12"/>
      <c r="D22" s="13"/>
      <c r="E22" s="63">
        <f t="shared" si="2"/>
        <v>0</v>
      </c>
      <c r="F22" s="13"/>
      <c r="G22" s="13"/>
      <c r="H22" s="63">
        <f t="shared" si="3"/>
        <v>0</v>
      </c>
      <c r="I22" s="86"/>
      <c r="J22" s="9" t="str">
        <f t="shared" si="1"/>
        <v> </v>
      </c>
    </row>
    <row r="23" spans="1:10" ht="15" customHeight="1">
      <c r="A23" s="67"/>
      <c r="B23" s="11"/>
      <c r="C23" s="12"/>
      <c r="D23" s="13"/>
      <c r="E23" s="63">
        <f t="shared" si="2"/>
        <v>0</v>
      </c>
      <c r="F23" s="13"/>
      <c r="G23" s="13"/>
      <c r="H23" s="63">
        <f t="shared" si="3"/>
        <v>0</v>
      </c>
      <c r="I23" s="86"/>
      <c r="J23" s="9" t="str">
        <f t="shared" si="1"/>
        <v> </v>
      </c>
    </row>
    <row r="24" spans="1:10" ht="15" customHeight="1">
      <c r="A24" s="67"/>
      <c r="B24" s="11"/>
      <c r="C24" s="12"/>
      <c r="D24" s="13"/>
      <c r="E24" s="63">
        <f t="shared" si="2"/>
        <v>0</v>
      </c>
      <c r="F24" s="13"/>
      <c r="G24" s="13"/>
      <c r="H24" s="63">
        <f t="shared" si="3"/>
        <v>0</v>
      </c>
      <c r="I24" s="87"/>
      <c r="J24" s="9" t="str">
        <f t="shared" si="1"/>
        <v> </v>
      </c>
    </row>
    <row r="25" spans="1:10" ht="15" customHeight="1">
      <c r="A25" s="67"/>
      <c r="B25" s="11"/>
      <c r="C25" s="12"/>
      <c r="D25" s="13"/>
      <c r="E25" s="63">
        <f t="shared" si="2"/>
        <v>0</v>
      </c>
      <c r="F25" s="13"/>
      <c r="G25" s="13"/>
      <c r="H25" s="63">
        <f t="shared" si="3"/>
        <v>0</v>
      </c>
      <c r="I25" s="87"/>
      <c r="J25" s="9"/>
    </row>
    <row r="26" spans="1:10" ht="15" customHeight="1">
      <c r="A26" s="67"/>
      <c r="B26" s="11"/>
      <c r="C26" s="12"/>
      <c r="D26" s="13"/>
      <c r="E26" s="63">
        <f t="shared" si="2"/>
        <v>0</v>
      </c>
      <c r="F26" s="13"/>
      <c r="G26" s="13"/>
      <c r="H26" s="63">
        <f t="shared" si="3"/>
        <v>0</v>
      </c>
      <c r="I26" s="87"/>
      <c r="J26" s="9" t="str">
        <f aca="true" t="shared" si="4" ref="J26:J35">IF(E26=H26," ","Eelarve ja fin.allikad pole omavahel tasakaalus")</f>
        <v> </v>
      </c>
    </row>
    <row r="27" spans="1:10" ht="15" customHeight="1">
      <c r="A27" s="67"/>
      <c r="B27" s="11"/>
      <c r="C27" s="12"/>
      <c r="D27" s="13"/>
      <c r="E27" s="63">
        <f t="shared" si="2"/>
        <v>0</v>
      </c>
      <c r="F27" s="13"/>
      <c r="G27" s="13"/>
      <c r="H27" s="63">
        <f t="shared" si="3"/>
        <v>0</v>
      </c>
      <c r="I27" s="87"/>
      <c r="J27" s="9" t="str">
        <f t="shared" si="4"/>
        <v> </v>
      </c>
    </row>
    <row r="28" spans="1:10" ht="15" customHeight="1">
      <c r="A28" s="67"/>
      <c r="B28" s="11"/>
      <c r="C28" s="12"/>
      <c r="D28" s="13"/>
      <c r="E28" s="63">
        <f t="shared" si="2"/>
        <v>0</v>
      </c>
      <c r="F28" s="13"/>
      <c r="G28" s="13"/>
      <c r="H28" s="63">
        <f t="shared" si="3"/>
        <v>0</v>
      </c>
      <c r="I28" s="87"/>
      <c r="J28" s="9" t="str">
        <f t="shared" si="4"/>
        <v> </v>
      </c>
    </row>
    <row r="29" spans="1:10" s="18" customFormat="1" ht="36.75" customHeight="1">
      <c r="A29" s="97" t="s">
        <v>41</v>
      </c>
      <c r="B29" s="110"/>
      <c r="C29" s="110"/>
      <c r="D29" s="110"/>
      <c r="E29" s="58">
        <f>SUM(E30:E34)</f>
        <v>0</v>
      </c>
      <c r="F29" s="59">
        <f>SUM(F30:F34)</f>
        <v>0</v>
      </c>
      <c r="G29" s="59">
        <f>SUM(G30:G34)</f>
        <v>0</v>
      </c>
      <c r="H29" s="60">
        <f>SUM(H30:H34)</f>
        <v>0</v>
      </c>
      <c r="I29" s="68" t="str">
        <f>A29</f>
        <v>3. Projekti elluviimiseks vajalike toodete (väikevahendite ja materjalide) jurdiilistelt isikutelt ja FIEdelt soetamise kulud</v>
      </c>
      <c r="J29" s="9" t="str">
        <f t="shared" si="4"/>
        <v> </v>
      </c>
    </row>
    <row r="30" spans="1:10" ht="15" customHeight="1">
      <c r="A30" s="67"/>
      <c r="B30" s="11"/>
      <c r="C30" s="12"/>
      <c r="D30" s="13"/>
      <c r="E30" s="63">
        <f>C30*D30</f>
        <v>0</v>
      </c>
      <c r="F30" s="13"/>
      <c r="G30" s="13"/>
      <c r="H30" s="63">
        <f>SUM(F30:G30)</f>
        <v>0</v>
      </c>
      <c r="I30" s="88"/>
      <c r="J30" s="9" t="str">
        <f t="shared" si="4"/>
        <v> </v>
      </c>
    </row>
    <row r="31" spans="1:10" ht="15" customHeight="1">
      <c r="A31" s="67"/>
      <c r="B31" s="11"/>
      <c r="C31" s="12"/>
      <c r="D31" s="13"/>
      <c r="E31" s="63">
        <f>C31*D31</f>
        <v>0</v>
      </c>
      <c r="F31" s="13"/>
      <c r="G31" s="13"/>
      <c r="H31" s="63">
        <f>SUM(F31:G31)</f>
        <v>0</v>
      </c>
      <c r="I31" s="88"/>
      <c r="J31" s="9" t="str">
        <f t="shared" si="4"/>
        <v> </v>
      </c>
    </row>
    <row r="32" spans="1:10" ht="15" customHeight="1">
      <c r="A32" s="67"/>
      <c r="B32" s="11"/>
      <c r="C32" s="12"/>
      <c r="D32" s="13"/>
      <c r="E32" s="63">
        <f>C32*D32</f>
        <v>0</v>
      </c>
      <c r="F32" s="13"/>
      <c r="G32" s="13"/>
      <c r="H32" s="63">
        <f>SUM(F32:G32)</f>
        <v>0</v>
      </c>
      <c r="I32" s="88"/>
      <c r="J32" s="9"/>
    </row>
    <row r="33" spans="1:10" ht="15" customHeight="1">
      <c r="A33" s="67"/>
      <c r="B33" s="11"/>
      <c r="C33" s="12"/>
      <c r="D33" s="13"/>
      <c r="E33" s="63">
        <f>C33*D33</f>
        <v>0</v>
      </c>
      <c r="F33" s="13"/>
      <c r="G33" s="13"/>
      <c r="H33" s="63">
        <f>SUM(F33:G33)</f>
        <v>0</v>
      </c>
      <c r="I33" s="88"/>
      <c r="J33" s="9" t="str">
        <f t="shared" si="4"/>
        <v> </v>
      </c>
    </row>
    <row r="34" spans="1:10" ht="15" customHeight="1">
      <c r="A34" s="67"/>
      <c r="B34" s="11"/>
      <c r="C34" s="12"/>
      <c r="D34" s="13"/>
      <c r="E34" s="63">
        <f>C34*D34</f>
        <v>0</v>
      </c>
      <c r="F34" s="13"/>
      <c r="G34" s="13"/>
      <c r="H34" s="63">
        <f>SUM(F34:G34)</f>
        <v>0</v>
      </c>
      <c r="I34" s="88"/>
      <c r="J34" s="9" t="str">
        <f t="shared" si="4"/>
        <v> </v>
      </c>
    </row>
    <row r="35" spans="1:10" s="5" customFormat="1" ht="26.25" customHeight="1">
      <c r="A35" s="106" t="s">
        <v>40</v>
      </c>
      <c r="B35" s="106"/>
      <c r="C35" s="106"/>
      <c r="D35" s="106"/>
      <c r="E35" s="60">
        <f>F35</f>
        <v>0</v>
      </c>
      <c r="F35" s="69"/>
      <c r="G35" s="59" t="s">
        <v>12</v>
      </c>
      <c r="H35" s="60">
        <f>F35</f>
        <v>0</v>
      </c>
      <c r="I35" s="52"/>
      <c r="J35" s="9" t="str">
        <f t="shared" si="4"/>
        <v> </v>
      </c>
    </row>
    <row r="36" spans="1:10" s="5" customFormat="1" ht="21" customHeight="1">
      <c r="A36" s="90" t="s">
        <v>22</v>
      </c>
      <c r="B36" s="90"/>
      <c r="C36" s="90"/>
      <c r="D36" s="90"/>
      <c r="E36" s="70" t="s">
        <v>12</v>
      </c>
      <c r="F36" s="71" t="e">
        <f>F35/F37</f>
        <v>#DIV/0!</v>
      </c>
      <c r="G36" s="72" t="s">
        <v>12</v>
      </c>
      <c r="H36" s="70"/>
      <c r="I36" s="31"/>
      <c r="J36" s="9"/>
    </row>
    <row r="37" spans="1:10" s="5" customFormat="1" ht="25.5" customHeight="1">
      <c r="A37" s="91" t="s">
        <v>17</v>
      </c>
      <c r="B37" s="92"/>
      <c r="C37" s="92"/>
      <c r="D37" s="92"/>
      <c r="E37" s="73">
        <f>E35+E29+E18+E11</f>
        <v>0</v>
      </c>
      <c r="F37" s="73">
        <f>F35+F29+F18+F11</f>
        <v>0</v>
      </c>
      <c r="G37" s="73">
        <f>G29+G18+G11</f>
        <v>0</v>
      </c>
      <c r="H37" s="74">
        <f>H35+H29+H18+H11</f>
        <v>0</v>
      </c>
      <c r="I37" s="31"/>
      <c r="J37" s="9" t="str">
        <f>IF(E37=H37," ","Eelarve ja fin.allikad pole omavahel tasakaalus")</f>
        <v> </v>
      </c>
    </row>
    <row r="38" spans="1:10" s="5" customFormat="1" ht="24" customHeight="1">
      <c r="A38" s="94" t="s">
        <v>18</v>
      </c>
      <c r="B38" s="95"/>
      <c r="C38" s="95"/>
      <c r="D38" s="95"/>
      <c r="E38" s="75" t="e">
        <f>F38+G38</f>
        <v>#DIV/0!</v>
      </c>
      <c r="F38" s="76" t="e">
        <f>F37/E37</f>
        <v>#DIV/0!</v>
      </c>
      <c r="G38" s="76" t="e">
        <f>G37/E37</f>
        <v>#DIV/0!</v>
      </c>
      <c r="H38" s="76" t="e">
        <f>H37/E37</f>
        <v>#DIV/0!</v>
      </c>
      <c r="I38" s="31"/>
      <c r="J38" s="7"/>
    </row>
    <row r="39" spans="1:10" s="19" customFormat="1" ht="15" customHeight="1">
      <c r="A39" s="93" t="s">
        <v>19</v>
      </c>
      <c r="B39" s="93"/>
      <c r="C39" s="93"/>
      <c r="D39" s="93"/>
      <c r="E39" s="20"/>
      <c r="F39" s="38"/>
      <c r="G39" s="34"/>
      <c r="H39" s="35"/>
      <c r="I39" s="31"/>
      <c r="J39" s="1"/>
    </row>
    <row r="40" spans="1:10" s="19" customFormat="1" ht="15" customHeight="1">
      <c r="A40" s="82" t="s">
        <v>20</v>
      </c>
      <c r="B40" s="82"/>
      <c r="C40" s="82"/>
      <c r="D40" s="82"/>
      <c r="E40" s="21" t="str">
        <f>IF(E37=H37,"JAH"," ")</f>
        <v>JAH</v>
      </c>
      <c r="F40" s="39" t="str">
        <f>IF(E37=H37," ","EI")</f>
        <v> </v>
      </c>
      <c r="G40" s="36"/>
      <c r="H40" s="36"/>
      <c r="I40" s="31"/>
      <c r="J40" s="1"/>
    </row>
    <row r="41" spans="1:10" s="19" customFormat="1" ht="15" customHeight="1">
      <c r="A41" s="82" t="s">
        <v>23</v>
      </c>
      <c r="B41" s="82"/>
      <c r="C41" s="82"/>
      <c r="D41" s="82"/>
      <c r="E41" s="21" t="e">
        <f>IF(F38&lt;=90%,"JAH"," ")</f>
        <v>#DIV/0!</v>
      </c>
      <c r="F41" s="39" t="e">
        <f>IF(F38&gt;90%,"EI,  KOP toetus on suurem kui 90% projekti eelarvest"," ")</f>
        <v>#DIV/0!</v>
      </c>
      <c r="G41" s="37"/>
      <c r="H41" s="37"/>
      <c r="I41" s="31"/>
      <c r="J41" s="1"/>
    </row>
    <row r="42" spans="1:10" s="19" customFormat="1" ht="15" customHeight="1">
      <c r="A42" s="81" t="s">
        <v>24</v>
      </c>
      <c r="B42" s="82"/>
      <c r="C42" s="82"/>
      <c r="D42" s="82"/>
      <c r="E42" s="21" t="e">
        <f>IF(F36&lt;=10%,"JAH"," ")</f>
        <v>#DIV/0!</v>
      </c>
      <c r="F42" s="39" t="e">
        <f>IF(F36&lt;=10%," ","EI, üldkulud ületavad 10% KOP kogutoetusest")</f>
        <v>#DIV/0!</v>
      </c>
      <c r="G42" s="37"/>
      <c r="H42" s="37"/>
      <c r="I42" s="31"/>
      <c r="J42" s="1"/>
    </row>
    <row r="43" spans="1:10" s="19" customFormat="1" ht="15" customHeight="1">
      <c r="A43" s="82" t="s">
        <v>26</v>
      </c>
      <c r="B43" s="82"/>
      <c r="C43" s="82"/>
      <c r="D43" s="82"/>
      <c r="E43" s="21" t="e">
        <f>IF(G38&gt;=10%,"JAH","")</f>
        <v>#DIV/0!</v>
      </c>
      <c r="F43" s="39" t="e">
        <f>IF(G38&gt;=10%," ","EI, omafinantseering on alla 10% projekti eelarvest")</f>
        <v>#DIV/0!</v>
      </c>
      <c r="G43" s="32"/>
      <c r="H43" s="33"/>
      <c r="I43" s="31"/>
      <c r="J43" s="1"/>
    </row>
    <row r="44" spans="1:10" s="19" customFormat="1" ht="15" customHeight="1">
      <c r="A44" s="81" t="s">
        <v>25</v>
      </c>
      <c r="B44" s="82"/>
      <c r="C44" s="82"/>
      <c r="D44" s="82"/>
      <c r="E44" s="21" t="str">
        <f>IF((F37&lt;=B45),"JAH"," ")</f>
        <v>JAH</v>
      </c>
      <c r="F44" s="102" t="str">
        <f>IF(OR(F37&gt;B45),"EI, toetuse summa ei vasta tingimustele"," ")</f>
        <v> </v>
      </c>
      <c r="G44" s="103"/>
      <c r="H44" s="103"/>
      <c r="I44" s="54"/>
      <c r="J44" s="1"/>
    </row>
    <row r="45" spans="1:10" s="19" customFormat="1" ht="15" customHeight="1">
      <c r="A45" s="30" t="s">
        <v>21</v>
      </c>
      <c r="B45" s="101">
        <v>2000</v>
      </c>
      <c r="C45" s="101"/>
      <c r="D45" s="101"/>
      <c r="E45" s="20"/>
      <c r="F45" s="29"/>
      <c r="G45" s="20"/>
      <c r="H45" s="28"/>
      <c r="I45" s="53"/>
      <c r="J45" s="1"/>
    </row>
    <row r="46" spans="2:10" s="19" customFormat="1" ht="22.5" customHeight="1">
      <c r="B46" s="20"/>
      <c r="C46" s="20"/>
      <c r="D46" s="20"/>
      <c r="E46" s="20"/>
      <c r="F46" s="20"/>
      <c r="G46" s="20"/>
      <c r="I46" s="22"/>
      <c r="J46" s="1"/>
    </row>
    <row r="47" spans="1:9" ht="12.75">
      <c r="A47" s="89"/>
      <c r="B47" s="89"/>
      <c r="C47" s="89"/>
      <c r="D47" s="89"/>
      <c r="I47" s="23"/>
    </row>
    <row r="48" ht="12.75">
      <c r="I48" s="24"/>
    </row>
    <row r="49" ht="12.75">
      <c r="I49" s="25"/>
    </row>
  </sheetData>
  <sheetProtection password="CA1D" sheet="1"/>
  <mergeCells count="36">
    <mergeCell ref="I4:I5"/>
    <mergeCell ref="D8:D10"/>
    <mergeCell ref="E8:E10"/>
    <mergeCell ref="F8:F10"/>
    <mergeCell ref="H8:H10"/>
    <mergeCell ref="A29:D29"/>
    <mergeCell ref="A7:E7"/>
    <mergeCell ref="F7:H7"/>
    <mergeCell ref="A8:A10"/>
    <mergeCell ref="B8:B10"/>
    <mergeCell ref="G8:G10"/>
    <mergeCell ref="A11:D11"/>
    <mergeCell ref="I12:I17"/>
    <mergeCell ref="I8:I10"/>
    <mergeCell ref="B45:D45"/>
    <mergeCell ref="F44:H44"/>
    <mergeCell ref="C8:C10"/>
    <mergeCell ref="A35:D35"/>
    <mergeCell ref="A47:D47"/>
    <mergeCell ref="A43:D43"/>
    <mergeCell ref="A44:D44"/>
    <mergeCell ref="A36:D36"/>
    <mergeCell ref="A37:D37"/>
    <mergeCell ref="A39:D39"/>
    <mergeCell ref="A38:D38"/>
    <mergeCell ref="A40:D40"/>
    <mergeCell ref="B2:I2"/>
    <mergeCell ref="B3:I3"/>
    <mergeCell ref="B4:H4"/>
    <mergeCell ref="B5:H5"/>
    <mergeCell ref="A42:D42"/>
    <mergeCell ref="A41:D41"/>
    <mergeCell ref="A18:D18"/>
    <mergeCell ref="I19:I23"/>
    <mergeCell ref="I24:I28"/>
    <mergeCell ref="I30:I34"/>
  </mergeCells>
  <conditionalFormatting sqref="F35">
    <cfRule type="cellIs" priority="11" dxfId="5" operator="lessThanOrEqual" stopIfTrue="1">
      <formula>$F$37*10%</formula>
    </cfRule>
    <cfRule type="cellIs" priority="12" dxfId="4" operator="greaterThan" stopIfTrue="1">
      <formula>$F$37*10%</formula>
    </cfRule>
  </conditionalFormatting>
  <conditionalFormatting sqref="H11 H15:H35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7">
    <cfRule type="expression" priority="1" dxfId="0" stopIfTrue="1">
      <formula>H37&lt;&gt;E37</formula>
    </cfRule>
  </conditionalFormatting>
  <dataValidations count="1">
    <dataValidation type="decimal" operator="lessThanOrEqual" allowBlank="1" showErrorMessage="1" error="Summa peab olema väiksem kui 10% KÜSK toetusest" sqref="F35">
      <formula1>F37*10%</formula1>
    </dataValidation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3" r:id="rId3"/>
  <headerFooter alignWithMargins="0">
    <oddFooter>&amp;R&amp;P</oddFooter>
  </headerFooter>
  <rowBreaks count="1" manualBreakCount="1">
    <brk id="4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Henri Vaikre</cp:lastModifiedBy>
  <cp:lastPrinted>2018-02-08T09:46:46Z</cp:lastPrinted>
  <dcterms:created xsi:type="dcterms:W3CDTF">2012-10-29T13:25:17Z</dcterms:created>
  <dcterms:modified xsi:type="dcterms:W3CDTF">2018-08-30T10:21:15Z</dcterms:modified>
  <cp:category/>
  <cp:version/>
  <cp:contentType/>
  <cp:contentStatus/>
</cp:coreProperties>
</file>